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E77D128-62E3-4549-887E-AD5FE31FE2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จ้าง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K17" i="13" l="1"/>
  <c r="M15" i="8"/>
  <c r="M16" i="8"/>
  <c r="M17" i="8"/>
  <c r="M18" i="8"/>
  <c r="M19" i="8"/>
  <c r="M20" i="8"/>
  <c r="M11" i="8"/>
  <c r="L25" i="15"/>
  <c r="L26" i="15"/>
  <c r="L27" i="15"/>
  <c r="L28" i="15"/>
  <c r="L29" i="15"/>
  <c r="L30" i="15"/>
  <c r="L31" i="15"/>
  <c r="L32" i="15"/>
  <c r="L33" i="15"/>
  <c r="L24" i="15"/>
  <c r="L34" i="15" s="1"/>
  <c r="L35" i="15" l="1"/>
  <c r="L36" i="15" s="1"/>
  <c r="F20" i="8"/>
  <c r="F19" i="8"/>
  <c r="F18" i="8"/>
  <c r="F17" i="8"/>
  <c r="F15" i="8"/>
  <c r="F16" i="8"/>
  <c r="M26" i="15"/>
  <c r="M27" i="15"/>
  <c r="M28" i="15"/>
  <c r="M29" i="15"/>
  <c r="M30" i="15"/>
  <c r="M31" i="15"/>
  <c r="C24" i="13" l="1"/>
  <c r="C23" i="13"/>
  <c r="K51" i="13" l="1"/>
  <c r="E35" i="13" l="1"/>
  <c r="E36" i="13"/>
  <c r="E34" i="13"/>
  <c r="F37" i="8" l="1"/>
  <c r="I7" i="13"/>
  <c r="M32" i="15"/>
  <c r="M25" i="15"/>
  <c r="M33" i="15"/>
  <c r="C17" i="13"/>
  <c r="M35" i="15" l="1"/>
  <c r="M24" i="15"/>
  <c r="C14" i="13" l="1"/>
  <c r="C6" i="13"/>
  <c r="L7" i="13"/>
  <c r="A17" i="13" l="1"/>
  <c r="A36" i="13" l="1"/>
  <c r="A35" i="13"/>
  <c r="A34" i="13"/>
  <c r="L8" i="13"/>
  <c r="I8" i="13"/>
  <c r="E9" i="13"/>
  <c r="C9" i="13"/>
  <c r="E8" i="13"/>
  <c r="C8" i="13"/>
  <c r="E7" i="13"/>
  <c r="C7" i="13"/>
  <c r="L6" i="13"/>
  <c r="I6" i="13"/>
  <c r="E6" i="13"/>
  <c r="K56" i="8" l="1"/>
  <c r="K14" i="8"/>
  <c r="M14" i="8" s="1"/>
  <c r="K13" i="8"/>
  <c r="M13" i="8" s="1"/>
  <c r="K12" i="8"/>
  <c r="M12" i="8" s="1"/>
  <c r="D24" i="13"/>
  <c r="D23" i="13"/>
  <c r="D22" i="13"/>
  <c r="D21" i="13"/>
  <c r="F14" i="8"/>
  <c r="D20" i="13" s="1"/>
  <c r="F13" i="8"/>
  <c r="D19" i="13" s="1"/>
  <c r="F12" i="8"/>
  <c r="D18" i="13" s="1"/>
  <c r="F11" i="8"/>
  <c r="D17" i="13" s="1"/>
  <c r="C22" i="13"/>
  <c r="C21" i="13"/>
  <c r="C20" i="13"/>
  <c r="C19" i="13"/>
  <c r="C18" i="13"/>
  <c r="M21" i="8" l="1"/>
  <c r="M23" i="8" s="1"/>
  <c r="M24" i="8" s="1"/>
  <c r="I21" i="13"/>
  <c r="K21" i="13" s="1"/>
  <c r="I22" i="13"/>
  <c r="K22" i="13" s="1"/>
  <c r="I23" i="13"/>
  <c r="K23" i="13" s="1"/>
  <c r="I20" i="13"/>
  <c r="K20" i="13" s="1"/>
  <c r="I24" i="13"/>
  <c r="K24" i="13" s="1"/>
  <c r="I19" i="13"/>
  <c r="K19" i="13" s="1"/>
  <c r="I18" i="13"/>
  <c r="K18" i="13" s="1"/>
  <c r="K25" i="13" l="1"/>
  <c r="K27" i="13" s="1"/>
  <c r="K28" i="13" s="1"/>
  <c r="A18" i="13"/>
  <c r="A19" i="13" l="1"/>
  <c r="A20" i="13" l="1"/>
  <c r="A21" i="13" l="1"/>
  <c r="A22" i="13" l="1"/>
  <c r="A23" i="13" l="1"/>
  <c r="A24" i="13" l="1"/>
  <c r="M34" i="15"/>
  <c r="M36" i="15" s="1"/>
  <c r="E28" i="13"/>
  <c r="G24" i="8"/>
  <c r="F36" i="15"/>
</calcChain>
</file>

<file path=xl/sharedStrings.xml><?xml version="1.0" encoding="utf-8"?>
<sst xmlns="http://schemas.openxmlformats.org/spreadsheetml/2006/main" count="240" uniqueCount="162">
  <si>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</si>
  <si>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</si>
  <si>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</si>
  <si>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</si>
  <si>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</si>
  <si>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</si>
  <si>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</si>
  <si>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</si>
  <si>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</si>
  <si>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</si>
  <si>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</si>
  <si>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</si>
  <si>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</si>
  <si>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</si>
  <si>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</si>
  <si>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</si>
  <si>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</si>
  <si>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</si>
  <si>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</si>
  <si>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</si>
  <si>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</si>
  <si>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</si>
  <si>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</si>
  <si>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</si>
  <si>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</si>
  <si>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</si>
  <si>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</si>
  <si>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</si>
  <si>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</si>
  <si>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</si>
  <si>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</si>
  <si>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</si>
  <si>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</si>
  <si>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</si>
  <si>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</si>
  <si>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</si>
  <si>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</si>
  <si>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</si>
  <si>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</si>
  <si>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</si>
  <si>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</si>
  <si>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</si>
  <si>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</si>
  <si>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</si>
  <si>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</si>
  <si>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</si>
  <si>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</si>
  <si>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</si>
  <si>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</si>
  <si>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</si>
  <si>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</si>
  <si>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</si>
  <si>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</si>
  <si>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</si>
  <si>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</si>
  <si>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</si>
  <si>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</si>
  <si>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</si>
  <si>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</si>
  <si>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</si>
  <si>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</si>
  <si>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</si>
  <si>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</si>
  <si>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</si>
  <si>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</si>
  <si>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</si>
  <si>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</si>
  <si>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</si>
  <si>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</si>
  <si>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</si>
  <si>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เล่มที่  ............</t>
  </si>
  <si>
    <t>เลขที่ ..........</t>
  </si>
  <si>
    <t>……………............................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</si>
  <si>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</si>
  <si>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</si>
  <si>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</si>
  <si>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</si>
  <si>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</si>
  <si>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</si>
  <si>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</si>
  <si>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เรียน     .....................................................................................</t>
  </si>
  <si>
    <t xml:space="preserve">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</si>
  <si>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</si>
  <si>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</si>
  <si>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</si>
  <si>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</si>
  <si>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ผู้สั่งซื้อ</t>
  </si>
  <si>
    <t>………………………………………...………….………………………</t>
  </si>
  <si>
    <t>ผู้ขาย/ผู้รับจ้าง</t>
  </si>
  <si>
    <t>งาน/โครงการ</t>
  </si>
  <si>
    <r>
      <t xml:space="preserve">          ตามที่ </t>
    </r>
    <r>
      <rPr>
        <b/>
        <sz val="12"/>
        <color theme="1"/>
        <rFont val="TH SarabunPSK"/>
        <family val="2"/>
      </rPr>
      <t>...................................................................................</t>
    </r>
    <r>
      <rPr>
        <sz val="12"/>
        <color theme="1"/>
        <rFont val="TH SarabunPSK"/>
        <family val="2"/>
      </rPr>
      <t xml:space="preserve">  ได้ตกลงซื้อขายกับมหาวิทยาลัยเทคโนโลยีพระจอมเกล้าพระนครเหนือ   ขณะนี้  </t>
    </r>
    <r>
      <rPr>
        <b/>
        <sz val="12"/>
        <color theme="1"/>
        <rFont val="TH SarabunPSK"/>
        <family val="2"/>
      </rPr>
      <t>............................................................................</t>
    </r>
    <r>
      <rPr>
        <sz val="12"/>
        <color theme="1"/>
        <rFont val="TH SarabunPSK"/>
        <family val="2"/>
      </rPr>
      <t xml:space="preserve">  ดังกล่าวได้นำพัสดุ</t>
    </r>
  </si>
  <si>
    <r>
      <t xml:space="preserve">เล่มที่ </t>
    </r>
    <r>
      <rPr>
        <b/>
        <sz val="11"/>
        <color theme="1"/>
        <rFont val="TH SarabunPSK"/>
        <family val="2"/>
      </rPr>
      <t>.......</t>
    </r>
    <r>
      <rPr>
        <sz val="11"/>
        <color theme="1"/>
        <rFont val="TH SarabunPSK"/>
        <family val="2"/>
      </rPr>
      <t xml:space="preserve">  เลขที่ </t>
    </r>
    <r>
      <rPr>
        <b/>
        <sz val="11"/>
        <color theme="1"/>
        <rFont val="TH SarabunPSK"/>
        <family val="2"/>
      </rPr>
      <t>.......</t>
    </r>
  </si>
  <si>
    <r>
      <t xml:space="preserve">วันที่ตรวจรับพัสดุ  </t>
    </r>
    <r>
      <rPr>
        <b/>
        <sz val="11"/>
        <color theme="1"/>
        <rFont val="TH SarabunPSK"/>
        <family val="2"/>
      </rPr>
      <t>.................................</t>
    </r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</si>
  <si>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....................................................  ตามรายการข้างล่าง</t>
    </r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</si>
  <si>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..............................................</t>
    </r>
  </si>
  <si>
    <t>รายการขออนุมัติซื้อ/จ้างโดยวิธีเฉพาะเจาะจง</t>
  </si>
  <si>
    <t>จำนวนเงินที่ขอซื้อ/จ้าง</t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</si>
  <si>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</si>
  <si>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</si>
  <si>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</si>
  <si>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</si>
  <si>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</si>
  <si>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</si>
  <si>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</si>
  <si>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</si>
  <si>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</si>
  <si>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</si>
  <si>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</si>
  <si>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</si>
  <si>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</si>
  <si>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</si>
  <si>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</si>
  <si>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</si>
  <si>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</si>
  <si>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</si>
  <si>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</si>
  <si>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</si>
  <si>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</si>
  <si>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</si>
  <si>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</si>
  <si>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 xml:space="preserve">           </t>
  </si>
  <si>
    <t>พัสดุนี้  เพื่อ</t>
  </si>
  <si>
    <r>
      <t xml:space="preserve">ปีงบประมาณ  </t>
    </r>
    <r>
      <rPr>
        <b/>
        <sz val="11"/>
        <color theme="1"/>
        <rFont val="TH SarabunPSK"/>
        <family val="2"/>
      </rPr>
      <t>.....................</t>
    </r>
  </si>
  <si>
    <t>ตามม.55 (3) ม.56 (2) (ข) การจัดซื้อจัดจ้างพัสดุที่มีการผลิต  จำหน่าย ก่อสร้าง หรือให้บริการทั่วไปและมีวงเงินในการจัดซื้อจัดจ้างครั้งหนึ่งไม่เกินตามที่กำหนดในกฎกระทรวง (วงเงินไม่เกิน 500,000 บาท)</t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</si>
  <si>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</si>
  <si>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</si>
  <si>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</si>
  <si>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</si>
  <si>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</si>
  <si>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</si>
  <si>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</si>
  <si>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</si>
  <si>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</si>
  <si>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</si>
  <si>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</si>
  <si>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</si>
  <si>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ผู้ขาย/ผู้รับจ้างต้องส่งของภายในวันที่</t>
  </si>
  <si>
    <t>หมายเหตุ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</si>
  <si>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ต้องประกาศเผยแพร่ในกรณีตั้งแต่ 500,001.00 บาท ขึ้นไป</t>
    </r>
  </si>
  <si>
    <t>4. กรอกราคาสินค้าให้กรอกด้วยราคารวมภาษีมูลค่าเพิ่มแล้วเท่านั้น</t>
  </si>
  <si>
    <t>3. การจัดทำแบบฟอร์มตัวอย่างครั้งนี้อาจเกิดข้อผิดพลาด หากพบ ติดต่อ กองงานพัสดุ โทร.1156</t>
  </si>
  <si>
    <t>หรือ แจ้งงามพล  สุวรรณถาวร  โทร.4229 เพื่อนำไปปรับปรุงต่อไป</t>
  </si>
  <si>
    <r>
      <rPr>
        <sz val="11"/>
        <color theme="1"/>
        <rFont val="TH SarabunPSK"/>
        <family val="2"/>
      </rPr>
      <t xml:space="preserve">หลักเกณฑ์ในการพิจารณา          </t>
    </r>
    <r>
      <rPr>
        <b/>
        <sz val="11"/>
        <color theme="1"/>
        <rFont val="TH SarabunPSK"/>
        <family val="2"/>
      </rPr>
      <t xml:space="preserve">เกณฑ์ราคา (Price)        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</si>
  <si>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</si>
  <si>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</si>
  <si>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</si>
  <si>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ที่ดินและสิ่งก่อสร้าง</t>
    </r>
  </si>
  <si>
    <r>
      <rPr>
        <sz val="11"/>
        <rFont val="Wingdings 2"/>
        <family val="1"/>
        <charset val="2"/>
      </rPr>
      <t xml:space="preserve">  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</si>
  <si>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รายการและรายละเอียด</t>
  </si>
  <si>
    <t>ใช้ไปครั้งก่อน</t>
  </si>
  <si>
    <t xml:space="preserve">         หน่วยงานมีความประสงค์เพื่อขอซื้อ/จ้างพัสดุ ดังรายการต่อไปนี้</t>
  </si>
  <si>
    <t xml:space="preserve"> โปรดส่งของไปยัง ................แผนกพัสดุ .................. มิฉะนั้นจะไม่รับผิดชอบในการรับของ</t>
  </si>
  <si>
    <t>เรียน  อธิการบดี</t>
  </si>
  <si>
    <t>ประธานกรรมการ</t>
  </si>
  <si>
    <t>กรรมการ</t>
  </si>
  <si>
    <t>ใบสั่งซื้อ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</si>
  <si>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0.1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</si>
  <si>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>ถ้าพ้นกำหนดผู้ขาย/ผู้รับจ้างยอมให้ปรับรายวันในอัตราร้อยละ 0.1 ของราคาที่ยังไม่ได้รับส่งมอบ</t>
  </si>
  <si>
    <t>วันที่ ....................................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</si>
  <si>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....... วันทำการ  หลังจากได้รับมอบพัสดุ</t>
    </r>
  </si>
  <si>
    <t xml:space="preserve">             ราคารวมก่อนภาษี               </t>
  </si>
  <si>
    <r>
      <t>เหตุผลที่ต้องซื้อ/จ้าง โดยวิธีเฉพาะเจาะจง เนื่องจาก</t>
    </r>
    <r>
      <rPr>
        <b/>
        <sz val="11"/>
        <color theme="1"/>
        <rFont val="TH SarabunPSK"/>
        <family val="2"/>
      </rPr>
      <t xml:space="preserve">  ตามมาตรา 56 (2)(ข) การจัดซื้อจัดจ้างพัสดุที่มีการผลิต จําหน่าย ก่อสร้าง หรือให้บริการทั่วไป (วงเงินไม่เกิน 500,000.00 บาท)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</si>
</sst>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d\ mmmm\ yy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0"/>
      <color theme="1"/>
      <name val="Wingdings 2"/>
      <family val="1"/>
      <charset val="2"/>
    </font>
    <font>
      <sz val="10"/>
      <color theme="1"/>
      <name val="Angsana New"/>
      <family val="1"/>
    </font>
    <font>
      <b/>
      <sz val="12"/>
      <color rgb="FFFF0000"/>
      <name val="TH SarabunPSK"/>
      <family val="2"/>
    </font>
    <font>
      <sz val="12"/>
      <color theme="0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7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0" fillId="0" borderId="0" xfId="8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5" xfId="3" applyFont="1" applyBorder="1" applyAlignment="1">
      <alignment horizontal="right" vertical="center"/>
    </xf>
    <xf numFmtId="164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4" xfId="0" applyFont="1" applyFill="1" applyBorder="1" applyAlignment="1">
      <alignment horizontal="center" vertical="center"/>
    </xf>
    <xf numFmtId="4" fontId="32" fillId="0" borderId="0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37" fillId="0" borderId="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7" fillId="0" borderId="1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0" xfId="8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38" fillId="0" borderId="0" xfId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4" fontId="39" fillId="0" borderId="0" xfId="0" applyNumberFormat="1" applyFont="1" applyFill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1" fillId="0" borderId="17" xfId="0" applyNumberFormat="1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41" fillId="0" borderId="0" xfId="0" applyNumberFormat="1" applyFont="1" applyAlignment="1">
      <alignment horizontal="lef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4" fontId="31" fillId="0" borderId="0" xfId="1" applyFont="1" applyFill="1" applyBorder="1" applyAlignment="1">
      <alignment vertical="center"/>
    </xf>
    <xf numFmtId="164" fontId="38" fillId="0" borderId="0" xfId="0" applyNumberFormat="1" applyFont="1" applyFill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7" fillId="0" borderId="10" xfId="8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1" fontId="7" fillId="0" borderId="4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top"/>
    </xf>
    <xf numFmtId="4" fontId="10" fillId="0" borderId="8" xfId="0" applyNumberFormat="1" applyFont="1" applyBorder="1" applyAlignment="1">
      <alignment horizontal="right" vertical="top"/>
    </xf>
    <xf numFmtId="2" fontId="10" fillId="0" borderId="6" xfId="0" applyNumberFormat="1" applyFont="1" applyBorder="1" applyAlignment="1">
      <alignment horizontal="right" vertical="top"/>
    </xf>
    <xf numFmtId="2" fontId="10" fillId="0" borderId="8" xfId="0" applyNumberFormat="1" applyFont="1" applyBorder="1" applyAlignment="1">
      <alignment horizontal="right" vertical="top"/>
    </xf>
    <xf numFmtId="4" fontId="10" fillId="0" borderId="11" xfId="0" applyNumberFormat="1" applyFont="1" applyBorder="1" applyAlignment="1">
      <alignment horizontal="right" vertical="top"/>
    </xf>
    <xf numFmtId="4" fontId="10" fillId="0" borderId="12" xfId="0" applyNumberFormat="1" applyFont="1" applyBorder="1" applyAlignment="1">
      <alignment horizontal="right" vertical="top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" xfId="8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0" fontId="10" fillId="0" borderId="19" xfId="8" applyFont="1" applyFill="1" applyBorder="1" applyAlignment="1">
      <alignment horizontal="left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5" fontId="5" fillId="0" borderId="1" xfId="0" applyNumberFormat="1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164" fontId="7" fillId="0" borderId="13" xfId="3" applyFont="1" applyBorder="1" applyAlignment="1">
      <alignment horizontal="center" vertical="center"/>
    </xf>
    <xf numFmtId="164" fontId="7" fillId="0" borderId="14" xfId="3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27107</xdr:rowOff>
    </xdr:from>
    <xdr:to>
      <xdr:col>2</xdr:col>
      <xdr:colOff>25977</xdr:colOff>
      <xdr:row>3</xdr:row>
      <xdr:rowOff>200315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753340" cy="720586"/>
        </a:xfrm>
        <a:prstGeom prst="rect">
          <a:avLst/>
        </a:prstGeom>
      </xdr:spPr>
    </xdr:pic>
    <xdr:clientData/>
  </xdr:twoCellAnchor>
  <xdr:oneCellAnchor>
    <xdr:from>
      <xdr:col>2</xdr:col>
      <xdr:colOff>238125</xdr:colOff>
      <xdr:row>15</xdr:row>
      <xdr:rowOff>49025</xdr:rowOff>
    </xdr:from>
    <xdr:ext cx="97193" cy="826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9688" y="250031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448235</xdr:colOff>
      <xdr:row>15</xdr:row>
      <xdr:rowOff>42022</xdr:rowOff>
    </xdr:from>
    <xdr:ext cx="97193" cy="826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44283" y="249330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7</xdr:row>
      <xdr:rowOff>49026</xdr:rowOff>
    </xdr:from>
    <xdr:ext cx="97193" cy="826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23529" y="1288677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8</xdr:row>
      <xdr:rowOff>49026</xdr:rowOff>
    </xdr:from>
    <xdr:ext cx="97193" cy="826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23529" y="1456765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168088</xdr:colOff>
      <xdr:row>7</xdr:row>
      <xdr:rowOff>70037</xdr:rowOff>
    </xdr:from>
    <xdr:ext cx="97193" cy="826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83033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168089</xdr:colOff>
      <xdr:row>8</xdr:row>
      <xdr:rowOff>56030</xdr:rowOff>
    </xdr:from>
    <xdr:ext cx="97193" cy="826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83034" y="146376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224117</xdr:colOff>
      <xdr:row>7</xdr:row>
      <xdr:rowOff>70037</xdr:rowOff>
    </xdr:from>
    <xdr:ext cx="97193" cy="826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698566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3</xdr:row>
      <xdr:rowOff>6211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29308</xdr:rowOff>
    </xdr:from>
    <xdr:to>
      <xdr:col>1</xdr:col>
      <xdr:colOff>430956</xdr:colOff>
      <xdr:row>3</xdr:row>
      <xdr:rowOff>61163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9308" y="29308"/>
          <a:ext cx="753340" cy="7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zoomScale="140" zoomScaleNormal="140" workbookViewId="0">
      <selection activeCell="C30" sqref="C30:G30"/>
    </sheetView>
  </sheetViews>
  <sheetFormatPr defaultColWidth="9" defaultRowHeight="13.5" customHeight="1"/>
  <cols>
    <col min="1" max="1" width="3.28515625" style="39" customWidth="1"/>
    <col min="2" max="2" width="10.85546875" style="39" customWidth="1"/>
    <col min="3" max="3" width="7" style="39" customWidth="1"/>
    <col min="4" max="4" width="5.140625" style="39" customWidth="1"/>
    <col min="5" max="5" width="11.85546875" style="39" customWidth="1"/>
    <col min="6" max="6" width="24" style="39" customWidth="1"/>
    <col min="7" max="7" width="10" style="39" customWidth="1"/>
    <col min="8" max="8" width="1.42578125" style="39" customWidth="1"/>
    <col min="9" max="9" width="4.7109375" style="39" customWidth="1"/>
    <col min="10" max="10" width="11.42578125" style="39" customWidth="1"/>
    <col min="11" max="12" width="12.5703125" style="39" customWidth="1"/>
    <col min="13" max="13" width="9.7109375" style="39" customWidth="1"/>
    <col min="14" max="14" width="2.140625" style="39" customWidth="1"/>
    <col min="15" max="15" width="11" style="39" customWidth="1"/>
    <col min="16" max="16" width="14.28515625" style="39" customWidth="1"/>
    <col min="17" max="17" width="3.28515625" style="39" customWidth="1"/>
    <col min="18" max="16384" width="9" style="39"/>
  </cols>
  <sheetData>
    <row r="1" spans="1:16" ht="9" customHeight="1">
      <c r="B1" s="273"/>
    </row>
    <row r="2" spans="1:16" ht="17.45" customHeight="1">
      <c r="A2" s="38"/>
      <c r="B2" s="273"/>
      <c r="C2" s="275" t="s">
        <v>44</v>
      </c>
      <c r="D2" s="276"/>
      <c r="E2" s="276"/>
      <c r="F2" s="276"/>
      <c r="G2" s="35" t="s">
        <v>70</v>
      </c>
      <c r="H2" s="35"/>
      <c r="I2" s="36" t="s">
        <v>71</v>
      </c>
      <c r="K2" s="38"/>
      <c r="L2" s="38"/>
      <c r="M2" s="38"/>
      <c r="N2" s="38"/>
      <c r="O2" s="38"/>
      <c r="P2" s="38"/>
    </row>
    <row r="3" spans="1:16" ht="17.45" customHeight="1">
      <c r="A3" s="38"/>
      <c r="B3" s="273"/>
      <c r="C3" s="277" t="s">
        <v>79</v>
      </c>
      <c r="D3" s="277"/>
      <c r="E3" s="277"/>
      <c r="F3" s="277"/>
      <c r="G3" s="36" t="s">
        <v>68</v>
      </c>
      <c r="H3" s="36"/>
      <c r="I3" s="36"/>
      <c r="K3" s="38"/>
      <c r="L3" s="38"/>
      <c r="M3" s="38"/>
      <c r="N3" s="38"/>
      <c r="O3" s="38"/>
      <c r="P3" s="38"/>
    </row>
    <row r="4" spans="1:16" ht="18.75" customHeight="1">
      <c r="A4" s="38"/>
      <c r="B4" s="274"/>
      <c r="C4" s="278" t="s">
        <v>95</v>
      </c>
      <c r="D4" s="261"/>
      <c r="E4" s="261"/>
      <c r="F4" s="243"/>
      <c r="G4" s="37" t="s">
        <v>69</v>
      </c>
      <c r="H4" s="37"/>
      <c r="I4" s="37"/>
      <c r="J4" s="40"/>
      <c r="K4" s="41"/>
      <c r="L4" s="41"/>
      <c r="M4" s="41"/>
      <c r="N4" s="45"/>
    </row>
    <row r="5" spans="1:16" ht="12" customHeight="1">
      <c r="A5" s="38"/>
      <c r="B5" s="42"/>
      <c r="C5" s="42"/>
      <c r="D5" s="42"/>
      <c r="E5" s="42"/>
      <c r="F5" s="43"/>
      <c r="G5" s="44"/>
      <c r="H5" s="44"/>
      <c r="I5" s="45"/>
      <c r="J5" s="45"/>
      <c r="K5" s="46"/>
      <c r="L5" s="46"/>
      <c r="M5" s="46"/>
      <c r="N5" s="46"/>
      <c r="O5" s="47" t="s">
        <v>27</v>
      </c>
      <c r="P5" s="66" t="s">
        <v>28</v>
      </c>
    </row>
    <row r="6" spans="1:16" ht="13.5" customHeight="1">
      <c r="A6" s="38"/>
      <c r="B6" s="45" t="s">
        <v>1</v>
      </c>
      <c r="C6" s="97"/>
      <c r="D6" s="45"/>
      <c r="E6" s="45" t="s">
        <v>0</v>
      </c>
      <c r="F6" s="285"/>
      <c r="G6" s="285"/>
      <c r="H6" s="63"/>
      <c r="I6" s="38"/>
      <c r="J6" s="49" t="s">
        <v>16</v>
      </c>
      <c r="K6" s="100"/>
      <c r="L6" s="71"/>
      <c r="M6" s="59"/>
      <c r="N6" s="38"/>
      <c r="O6" s="221" t="s">
        <v>19</v>
      </c>
      <c r="P6" s="48"/>
    </row>
    <row r="7" spans="1:16" ht="13.5" customHeight="1">
      <c r="A7" s="38"/>
      <c r="B7" s="38" t="s">
        <v>2</v>
      </c>
      <c r="C7" s="98"/>
      <c r="D7" s="38"/>
      <c r="E7" s="38" t="s">
        <v>7</v>
      </c>
      <c r="F7" s="285"/>
      <c r="G7" s="285"/>
      <c r="H7" s="63"/>
      <c r="I7" s="38"/>
      <c r="J7" s="52" t="s">
        <v>17</v>
      </c>
      <c r="K7" s="101"/>
      <c r="L7" s="53"/>
      <c r="M7" s="77"/>
      <c r="N7" s="74"/>
      <c r="O7" s="50" t="s">
        <v>149</v>
      </c>
      <c r="P7" s="51"/>
    </row>
    <row r="8" spans="1:16" ht="13.5" customHeight="1">
      <c r="A8" s="38"/>
      <c r="B8" s="38" t="s">
        <v>3</v>
      </c>
      <c r="C8" s="98"/>
      <c r="D8" s="38"/>
      <c r="E8" s="38" t="s">
        <v>8</v>
      </c>
      <c r="F8" s="285"/>
      <c r="G8" s="285"/>
      <c r="H8" s="63"/>
      <c r="I8" s="38"/>
      <c r="J8" s="55" t="s">
        <v>18</v>
      </c>
      <c r="K8" s="53" t="s">
        <v>143</v>
      </c>
      <c r="L8" s="53" t="s">
        <v>145</v>
      </c>
      <c r="M8" s="54" t="s">
        <v>147</v>
      </c>
      <c r="N8" s="53"/>
      <c r="O8" s="50" t="s">
        <v>20</v>
      </c>
      <c r="P8" s="51"/>
    </row>
    <row r="9" spans="1:16" ht="13.5" customHeight="1">
      <c r="A9" s="38"/>
      <c r="B9" s="38" t="s">
        <v>4</v>
      </c>
      <c r="C9" s="98"/>
      <c r="D9" s="38"/>
      <c r="E9" s="38" t="s">
        <v>9</v>
      </c>
      <c r="F9" s="285"/>
      <c r="G9" s="285"/>
      <c r="H9" s="63"/>
      <c r="I9" s="38"/>
      <c r="J9" s="56"/>
      <c r="K9" s="57" t="s">
        <v>144</v>
      </c>
      <c r="L9" s="99" t="s">
        <v>146</v>
      </c>
      <c r="M9" s="58"/>
      <c r="N9" s="75"/>
      <c r="O9" s="50" t="s">
        <v>21</v>
      </c>
      <c r="P9" s="51"/>
    </row>
    <row r="10" spans="1:16" ht="13.5" customHeight="1">
      <c r="A10" s="38"/>
      <c r="B10" s="38" t="s">
        <v>5</v>
      </c>
      <c r="C10" s="98"/>
      <c r="D10" s="38"/>
      <c r="E10" s="38" t="s">
        <v>10</v>
      </c>
      <c r="F10" s="285"/>
      <c r="G10" s="285"/>
      <c r="H10" s="63"/>
      <c r="I10" s="38"/>
      <c r="J10" s="60" t="s">
        <v>14</v>
      </c>
      <c r="K10" s="42"/>
      <c r="L10" s="118"/>
      <c r="M10" s="216" t="s">
        <v>73</v>
      </c>
      <c r="N10" s="78"/>
      <c r="O10" s="50" t="s">
        <v>22</v>
      </c>
      <c r="P10" s="51"/>
    </row>
    <row r="11" spans="1:16" ht="13.5" customHeight="1">
      <c r="A11" s="38"/>
      <c r="B11" s="38" t="s">
        <v>6</v>
      </c>
      <c r="C11" s="98"/>
      <c r="D11" s="38"/>
      <c r="E11" s="38" t="s">
        <v>11</v>
      </c>
      <c r="F11" s="285"/>
      <c r="G11" s="285"/>
      <c r="H11" s="63"/>
      <c r="I11" s="38"/>
      <c r="J11" s="283" t="s">
        <v>135</v>
      </c>
      <c r="K11" s="284"/>
      <c r="L11" s="119"/>
      <c r="M11" s="217" t="s">
        <v>74</v>
      </c>
      <c r="N11" s="80"/>
      <c r="O11" s="50" t="s">
        <v>23</v>
      </c>
      <c r="P11" s="51"/>
    </row>
    <row r="12" spans="1:16" ht="13.5" customHeight="1">
      <c r="A12" s="38"/>
      <c r="B12" s="45" t="s">
        <v>13</v>
      </c>
      <c r="C12" s="98"/>
      <c r="D12" s="45"/>
      <c r="E12" s="45" t="s">
        <v>12</v>
      </c>
      <c r="F12" s="285"/>
      <c r="G12" s="285"/>
      <c r="H12" s="63"/>
      <c r="I12" s="45"/>
      <c r="J12" s="61" t="s">
        <v>96</v>
      </c>
      <c r="K12" s="73"/>
      <c r="L12" s="120"/>
      <c r="M12" s="217" t="s">
        <v>73</v>
      </c>
      <c r="N12" s="81"/>
      <c r="O12" s="50" t="s">
        <v>24</v>
      </c>
      <c r="P12" s="51"/>
    </row>
    <row r="13" spans="1:16" ht="3" customHeight="1">
      <c r="A13" s="38"/>
      <c r="B13" s="45"/>
      <c r="C13" s="97"/>
      <c r="D13" s="45"/>
      <c r="E13" s="45"/>
      <c r="F13" s="63"/>
      <c r="G13" s="45"/>
      <c r="H13" s="45"/>
      <c r="I13" s="45"/>
      <c r="J13" s="61"/>
      <c r="K13" s="73"/>
      <c r="L13" s="132"/>
      <c r="M13" s="79"/>
      <c r="N13" s="81"/>
      <c r="O13" s="50"/>
      <c r="P13" s="51"/>
    </row>
    <row r="14" spans="1:16" ht="13.5" customHeight="1">
      <c r="A14" s="38"/>
      <c r="B14" s="287" t="s">
        <v>119</v>
      </c>
      <c r="C14" s="288"/>
      <c r="D14" s="288"/>
      <c r="E14" s="289"/>
      <c r="F14" s="289"/>
      <c r="G14" s="289"/>
      <c r="H14" s="289"/>
      <c r="I14" s="289"/>
      <c r="J14" s="289"/>
      <c r="K14" s="289"/>
      <c r="L14" s="289"/>
      <c r="M14" s="198"/>
      <c r="N14" s="73"/>
      <c r="O14" s="50" t="s">
        <v>25</v>
      </c>
      <c r="P14" s="76"/>
    </row>
    <row r="15" spans="1:16" ht="13.5" customHeight="1">
      <c r="A15" s="38"/>
      <c r="B15" s="280" t="s">
        <v>161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2"/>
      <c r="N15" s="73"/>
      <c r="O15" s="211" t="s">
        <v>26</v>
      </c>
      <c r="P15" s="102" t="s">
        <v>72</v>
      </c>
    </row>
    <row r="16" spans="1:16" ht="13.5" customHeight="1">
      <c r="A16" s="38"/>
      <c r="B16" s="290" t="s">
        <v>142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2"/>
      <c r="N16" s="73"/>
      <c r="O16" s="82" t="s">
        <v>29</v>
      </c>
      <c r="P16" s="84"/>
    </row>
    <row r="17" spans="1:16" ht="13.5" customHeight="1">
      <c r="A17" s="38"/>
      <c r="B17" s="152" t="s">
        <v>138</v>
      </c>
      <c r="C17" s="153"/>
      <c r="D17" s="153"/>
      <c r="E17" s="153"/>
      <c r="F17" s="153"/>
      <c r="G17" s="153"/>
      <c r="H17" s="153"/>
      <c r="I17" s="153"/>
      <c r="J17" s="162"/>
      <c r="K17" s="162"/>
      <c r="L17" s="162"/>
      <c r="M17" s="163"/>
      <c r="N17" s="73"/>
      <c r="O17" s="25"/>
      <c r="P17" s="23"/>
    </row>
    <row r="18" spans="1:16" ht="4.5" customHeight="1">
      <c r="A18" s="38"/>
      <c r="B18" s="133"/>
      <c r="C18" s="133"/>
      <c r="D18" s="133"/>
      <c r="E18" s="133"/>
      <c r="F18" s="133"/>
      <c r="G18" s="133"/>
      <c r="H18" s="133"/>
      <c r="I18" s="133"/>
      <c r="J18" s="156"/>
      <c r="K18" s="156"/>
      <c r="L18" s="156"/>
      <c r="M18" s="156"/>
      <c r="N18" s="73"/>
      <c r="O18" s="25"/>
      <c r="P18" s="23"/>
    </row>
    <row r="19" spans="1:16" ht="13.5" customHeight="1">
      <c r="A19" s="38"/>
      <c r="B19" s="286" t="s">
        <v>152</v>
      </c>
      <c r="C19" s="286"/>
      <c r="D19" s="286"/>
      <c r="E19" s="286"/>
      <c r="F19" s="45"/>
      <c r="I19" s="11"/>
      <c r="J19" s="11"/>
      <c r="K19" s="11"/>
      <c r="L19" s="11"/>
      <c r="P19" s="11"/>
    </row>
    <row r="20" spans="1:16" ht="13.5" customHeight="1">
      <c r="A20" s="38"/>
      <c r="B20" s="45" t="s">
        <v>150</v>
      </c>
      <c r="C20" s="45"/>
      <c r="D20" s="45"/>
      <c r="E20" s="45"/>
      <c r="F20" s="45"/>
      <c r="I20" s="11"/>
      <c r="J20" s="279"/>
      <c r="K20" s="279"/>
      <c r="L20" s="279"/>
      <c r="M20" s="72"/>
      <c r="N20" s="72"/>
      <c r="P20" s="25"/>
    </row>
    <row r="21" spans="1:16" ht="2.2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3.5" customHeight="1">
      <c r="A22" s="38"/>
      <c r="B22" s="266" t="s">
        <v>30</v>
      </c>
      <c r="C22" s="257" t="s">
        <v>148</v>
      </c>
      <c r="D22" s="258"/>
      <c r="E22" s="258"/>
      <c r="F22" s="258"/>
      <c r="G22" s="259"/>
      <c r="H22" s="257" t="s">
        <v>31</v>
      </c>
      <c r="I22" s="259"/>
      <c r="J22" s="272" t="s">
        <v>33</v>
      </c>
      <c r="K22" s="234" t="s">
        <v>32</v>
      </c>
      <c r="L22" s="236"/>
      <c r="M22" s="257" t="s">
        <v>114</v>
      </c>
      <c r="N22" s="259"/>
      <c r="O22" s="257" t="s">
        <v>137</v>
      </c>
      <c r="P22" s="259"/>
    </row>
    <row r="23" spans="1:16" ht="13.5" customHeight="1">
      <c r="A23" s="38"/>
      <c r="B23" s="267"/>
      <c r="C23" s="260"/>
      <c r="D23" s="261"/>
      <c r="E23" s="261"/>
      <c r="F23" s="261"/>
      <c r="G23" s="262"/>
      <c r="H23" s="260"/>
      <c r="I23" s="262"/>
      <c r="J23" s="267"/>
      <c r="K23" s="64" t="s">
        <v>34</v>
      </c>
      <c r="L23" s="64" t="s">
        <v>35</v>
      </c>
      <c r="M23" s="260"/>
      <c r="N23" s="262"/>
      <c r="O23" s="260"/>
      <c r="P23" s="262"/>
    </row>
    <row r="24" spans="1:16" ht="13.5" customHeight="1">
      <c r="A24" s="38"/>
      <c r="B24" s="121">
        <v>1</v>
      </c>
      <c r="C24" s="263"/>
      <c r="D24" s="264"/>
      <c r="E24" s="264"/>
      <c r="F24" s="264"/>
      <c r="G24" s="265"/>
      <c r="H24" s="250"/>
      <c r="I24" s="251"/>
      <c r="J24" s="122"/>
      <c r="K24" s="124"/>
      <c r="L24" s="126">
        <f>K24*H24</f>
        <v>0</v>
      </c>
      <c r="M24" s="252">
        <f>L24</f>
        <v>0</v>
      </c>
      <c r="N24" s="253"/>
      <c r="O24" s="227"/>
      <c r="P24" s="228"/>
    </row>
    <row r="25" spans="1:16" ht="13.5" customHeight="1">
      <c r="A25" s="38"/>
      <c r="B25" s="121">
        <v>2</v>
      </c>
      <c r="C25" s="263"/>
      <c r="D25" s="264"/>
      <c r="E25" s="264"/>
      <c r="F25" s="264"/>
      <c r="G25" s="265"/>
      <c r="H25" s="250"/>
      <c r="I25" s="251"/>
      <c r="J25" s="123"/>
      <c r="K25" s="125"/>
      <c r="L25" s="126">
        <f t="shared" ref="L25:L33" si="0">K25*H25</f>
        <v>0</v>
      </c>
      <c r="M25" s="252">
        <f t="shared" ref="M25:M33" si="1">L25</f>
        <v>0</v>
      </c>
      <c r="N25" s="253"/>
      <c r="O25" s="227"/>
      <c r="P25" s="228"/>
    </row>
    <row r="26" spans="1:16" ht="13.5" customHeight="1">
      <c r="A26" s="38"/>
      <c r="B26" s="121">
        <v>3</v>
      </c>
      <c r="C26" s="263"/>
      <c r="D26" s="264"/>
      <c r="E26" s="264"/>
      <c r="F26" s="264"/>
      <c r="G26" s="265"/>
      <c r="H26" s="250"/>
      <c r="I26" s="251"/>
      <c r="J26" s="123"/>
      <c r="K26" s="125"/>
      <c r="L26" s="126">
        <f t="shared" si="0"/>
        <v>0</v>
      </c>
      <c r="M26" s="252">
        <f t="shared" ref="M26:M31" si="2">L26</f>
        <v>0</v>
      </c>
      <c r="N26" s="253"/>
      <c r="O26" s="227"/>
      <c r="P26" s="228"/>
    </row>
    <row r="27" spans="1:16" ht="13.5" customHeight="1">
      <c r="A27" s="38"/>
      <c r="B27" s="121">
        <v>4</v>
      </c>
      <c r="C27" s="263"/>
      <c r="D27" s="264"/>
      <c r="E27" s="264"/>
      <c r="F27" s="264"/>
      <c r="G27" s="265"/>
      <c r="H27" s="250"/>
      <c r="I27" s="251"/>
      <c r="J27" s="123"/>
      <c r="K27" s="125"/>
      <c r="L27" s="126">
        <f t="shared" si="0"/>
        <v>0</v>
      </c>
      <c r="M27" s="252">
        <f t="shared" si="2"/>
        <v>0</v>
      </c>
      <c r="N27" s="253"/>
      <c r="O27" s="227"/>
      <c r="P27" s="228"/>
    </row>
    <row r="28" spans="1:16" ht="13.5" customHeight="1">
      <c r="A28" s="38"/>
      <c r="B28" s="121">
        <v>5</v>
      </c>
      <c r="C28" s="263"/>
      <c r="D28" s="264"/>
      <c r="E28" s="264"/>
      <c r="F28" s="264"/>
      <c r="G28" s="265"/>
      <c r="H28" s="250"/>
      <c r="I28" s="251"/>
      <c r="J28" s="123"/>
      <c r="K28" s="125"/>
      <c r="L28" s="126">
        <f t="shared" si="0"/>
        <v>0</v>
      </c>
      <c r="M28" s="252">
        <f t="shared" si="2"/>
        <v>0</v>
      </c>
      <c r="N28" s="253"/>
      <c r="O28" s="227"/>
      <c r="P28" s="228"/>
    </row>
    <row r="29" spans="1:16" ht="13.5" customHeight="1">
      <c r="A29" s="38"/>
      <c r="B29" s="121">
        <v>6</v>
      </c>
      <c r="C29" s="263"/>
      <c r="D29" s="264"/>
      <c r="E29" s="264"/>
      <c r="F29" s="264"/>
      <c r="G29" s="265"/>
      <c r="H29" s="250"/>
      <c r="I29" s="251"/>
      <c r="J29" s="123"/>
      <c r="K29" s="125"/>
      <c r="L29" s="126">
        <f t="shared" si="0"/>
        <v>0</v>
      </c>
      <c r="M29" s="252">
        <f t="shared" si="2"/>
        <v>0</v>
      </c>
      <c r="N29" s="253"/>
      <c r="O29" s="227"/>
      <c r="P29" s="228"/>
    </row>
    <row r="30" spans="1:16" ht="13.5" customHeight="1">
      <c r="A30" s="38"/>
      <c r="B30" s="121">
        <v>7</v>
      </c>
      <c r="C30" s="263"/>
      <c r="D30" s="264"/>
      <c r="E30" s="264"/>
      <c r="F30" s="264"/>
      <c r="G30" s="265"/>
      <c r="H30" s="250"/>
      <c r="I30" s="251"/>
      <c r="J30" s="123"/>
      <c r="K30" s="125"/>
      <c r="L30" s="126">
        <f t="shared" si="0"/>
        <v>0</v>
      </c>
      <c r="M30" s="252">
        <f t="shared" si="2"/>
        <v>0</v>
      </c>
      <c r="N30" s="253"/>
      <c r="O30" s="227"/>
      <c r="P30" s="228"/>
    </row>
    <row r="31" spans="1:16" ht="13.5" customHeight="1">
      <c r="A31" s="38"/>
      <c r="B31" s="121">
        <v>8</v>
      </c>
      <c r="C31" s="263"/>
      <c r="D31" s="264"/>
      <c r="E31" s="264"/>
      <c r="F31" s="264"/>
      <c r="G31" s="265"/>
      <c r="H31" s="250"/>
      <c r="I31" s="251"/>
      <c r="J31" s="123"/>
      <c r="K31" s="125"/>
      <c r="L31" s="126">
        <f t="shared" si="0"/>
        <v>0</v>
      </c>
      <c r="M31" s="252">
        <f t="shared" si="2"/>
        <v>0</v>
      </c>
      <c r="N31" s="253"/>
      <c r="O31" s="227"/>
      <c r="P31" s="228"/>
    </row>
    <row r="32" spans="1:16" ht="13.5" customHeight="1">
      <c r="A32" s="38"/>
      <c r="B32" s="121">
        <v>9</v>
      </c>
      <c r="C32" s="263"/>
      <c r="D32" s="264"/>
      <c r="E32" s="264"/>
      <c r="F32" s="264"/>
      <c r="G32" s="265"/>
      <c r="H32" s="250"/>
      <c r="I32" s="251"/>
      <c r="J32" s="123"/>
      <c r="K32" s="125"/>
      <c r="L32" s="126">
        <f t="shared" si="0"/>
        <v>0</v>
      </c>
      <c r="M32" s="252">
        <f t="shared" si="1"/>
        <v>0</v>
      </c>
      <c r="N32" s="253"/>
      <c r="O32" s="227"/>
      <c r="P32" s="228"/>
    </row>
    <row r="33" spans="1:16" ht="13.5" customHeight="1">
      <c r="A33" s="38"/>
      <c r="B33" s="117">
        <v>10</v>
      </c>
      <c r="C33" s="263"/>
      <c r="D33" s="264"/>
      <c r="E33" s="264"/>
      <c r="F33" s="264"/>
      <c r="G33" s="265"/>
      <c r="H33" s="250"/>
      <c r="I33" s="251"/>
      <c r="J33" s="123"/>
      <c r="K33" s="125"/>
      <c r="L33" s="224">
        <f t="shared" si="0"/>
        <v>0</v>
      </c>
      <c r="M33" s="252">
        <f t="shared" si="1"/>
        <v>0</v>
      </c>
      <c r="N33" s="253"/>
      <c r="O33" s="227"/>
      <c r="P33" s="228"/>
    </row>
    <row r="34" spans="1:16" ht="12" customHeight="1">
      <c r="A34" s="38"/>
      <c r="B34" s="38"/>
      <c r="C34" s="38"/>
      <c r="D34" s="38"/>
      <c r="E34" s="38"/>
      <c r="F34" s="38"/>
      <c r="G34" s="38"/>
      <c r="H34" s="38"/>
      <c r="I34" s="38"/>
      <c r="J34" s="207" t="s">
        <v>36</v>
      </c>
      <c r="K34" s="62" t="s">
        <v>39</v>
      </c>
      <c r="L34" s="209">
        <f>L24+L25+L26+L27+L28+L29+L30+L31+L32+L33</f>
        <v>0</v>
      </c>
      <c r="M34" s="244">
        <f>SUM(L34)</f>
        <v>0</v>
      </c>
      <c r="N34" s="245"/>
      <c r="O34" s="207" t="s">
        <v>15</v>
      </c>
    </row>
    <row r="35" spans="1:16" ht="13.5" customHeight="1">
      <c r="A35" s="38"/>
      <c r="B35" s="38"/>
      <c r="C35" s="38"/>
      <c r="D35" s="38"/>
      <c r="E35" s="38"/>
      <c r="F35" s="38"/>
      <c r="G35" s="38"/>
      <c r="H35" s="38"/>
      <c r="I35" s="38"/>
      <c r="J35" s="207" t="s">
        <v>37</v>
      </c>
      <c r="K35" s="62" t="s">
        <v>39</v>
      </c>
      <c r="L35" s="209">
        <f>L34*7/100</f>
        <v>0</v>
      </c>
      <c r="M35" s="246">
        <f>L35</f>
        <v>0</v>
      </c>
      <c r="N35" s="247"/>
      <c r="O35" s="207" t="s">
        <v>15</v>
      </c>
    </row>
    <row r="36" spans="1:16" ht="13.5" customHeight="1">
      <c r="A36" s="38"/>
      <c r="B36" s="38"/>
      <c r="C36" s="38"/>
      <c r="D36" s="38"/>
      <c r="E36" s="65" t="s">
        <v>45</v>
      </c>
      <c r="F36" s="229" t="str">
        <f>BAHTTEXT(L36)</f>
        <v>ศูนย์บาทถ้วน</v>
      </c>
      <c r="G36" s="229"/>
      <c r="H36" s="229"/>
      <c r="I36" s="229"/>
      <c r="J36" s="207" t="s">
        <v>38</v>
      </c>
      <c r="K36" s="62" t="s">
        <v>39</v>
      </c>
      <c r="L36" s="210">
        <f>L34+L35</f>
        <v>0</v>
      </c>
      <c r="M36" s="248">
        <f>M34+M35</f>
        <v>0</v>
      </c>
      <c r="N36" s="249"/>
      <c r="O36" s="207" t="s">
        <v>15</v>
      </c>
    </row>
    <row r="37" spans="1:16" ht="9.75" customHeight="1">
      <c r="A37" s="38"/>
      <c r="B37" s="38"/>
      <c r="C37" s="38"/>
      <c r="D37" s="38"/>
      <c r="E37" s="104"/>
      <c r="F37" s="136"/>
      <c r="G37" s="136"/>
      <c r="H37" s="136"/>
      <c r="I37" s="136"/>
      <c r="J37" s="62"/>
      <c r="K37" s="62"/>
      <c r="L37" s="134"/>
      <c r="M37" s="135"/>
      <c r="N37" s="135"/>
      <c r="O37" s="62"/>
    </row>
    <row r="38" spans="1:16" ht="15" customHeight="1">
      <c r="A38" s="38"/>
      <c r="B38" s="230" t="s">
        <v>159</v>
      </c>
      <c r="C38" s="230"/>
      <c r="D38" s="230"/>
      <c r="E38" s="230"/>
      <c r="F38" s="230"/>
      <c r="G38" s="230"/>
      <c r="H38" s="88"/>
      <c r="I38" s="38"/>
      <c r="J38" s="38"/>
      <c r="K38" s="38"/>
      <c r="L38" s="38"/>
      <c r="M38" s="38"/>
      <c r="N38" s="38"/>
      <c r="O38" s="38"/>
      <c r="P38" s="38"/>
    </row>
    <row r="39" spans="1:16" ht="13.5" customHeight="1">
      <c r="A39" s="38"/>
      <c r="B39" s="234" t="s">
        <v>40</v>
      </c>
      <c r="C39" s="235"/>
      <c r="D39" s="235"/>
      <c r="E39" s="235"/>
      <c r="F39" s="235"/>
      <c r="G39" s="236"/>
      <c r="H39" s="234" t="s">
        <v>41</v>
      </c>
      <c r="I39" s="235"/>
      <c r="J39" s="235"/>
      <c r="K39" s="235"/>
      <c r="L39" s="236"/>
      <c r="M39" s="243"/>
      <c r="N39" s="243"/>
      <c r="O39" s="243"/>
      <c r="P39" s="243"/>
    </row>
    <row r="40" spans="1:16" ht="13.5" customHeight="1">
      <c r="A40" s="38"/>
      <c r="B40" s="240"/>
      <c r="C40" s="241"/>
      <c r="D40" s="241"/>
      <c r="E40" s="241"/>
      <c r="F40" s="241"/>
      <c r="G40" s="242"/>
      <c r="H40" s="237" t="s">
        <v>153</v>
      </c>
      <c r="I40" s="238"/>
      <c r="J40" s="238"/>
      <c r="K40" s="238"/>
      <c r="L40" s="239"/>
      <c r="M40" s="45"/>
      <c r="N40" s="45"/>
      <c r="O40" s="45"/>
      <c r="P40" s="45"/>
    </row>
    <row r="41" spans="1:16" ht="13.5" customHeight="1">
      <c r="A41" s="38"/>
      <c r="B41" s="240"/>
      <c r="C41" s="241"/>
      <c r="D41" s="241"/>
      <c r="E41" s="241"/>
      <c r="F41" s="241"/>
      <c r="G41" s="242"/>
      <c r="H41" s="237" t="s">
        <v>154</v>
      </c>
      <c r="I41" s="238"/>
      <c r="J41" s="238"/>
      <c r="K41" s="238"/>
      <c r="L41" s="239"/>
      <c r="M41" s="45"/>
      <c r="N41" s="45"/>
      <c r="O41" s="45"/>
      <c r="P41" s="45"/>
    </row>
    <row r="42" spans="1:16" ht="13.5" customHeight="1">
      <c r="A42" s="38"/>
      <c r="B42" s="240"/>
      <c r="C42" s="241"/>
      <c r="D42" s="241"/>
      <c r="E42" s="241"/>
      <c r="F42" s="241"/>
      <c r="G42" s="242"/>
      <c r="H42" s="237" t="s">
        <v>154</v>
      </c>
      <c r="I42" s="238"/>
      <c r="J42" s="238"/>
      <c r="K42" s="238"/>
      <c r="L42" s="239"/>
      <c r="M42" s="45"/>
      <c r="N42" s="45"/>
      <c r="O42" s="45"/>
      <c r="P42" s="45"/>
    </row>
    <row r="43" spans="1:16" ht="5.25" customHeight="1">
      <c r="A43" s="38"/>
      <c r="B43" s="87"/>
      <c r="C43" s="87"/>
      <c r="D43" s="87"/>
      <c r="E43" s="87"/>
      <c r="F43" s="87"/>
      <c r="G43" s="87"/>
      <c r="H43" s="87"/>
      <c r="I43" s="86"/>
      <c r="J43" s="86"/>
      <c r="K43" s="86"/>
      <c r="L43" s="86"/>
      <c r="M43" s="45"/>
      <c r="N43" s="45"/>
      <c r="O43" s="45"/>
      <c r="P43" s="45"/>
    </row>
    <row r="44" spans="1:16" ht="2.25" hidden="1" customHeight="1">
      <c r="A44" s="38"/>
      <c r="B44" s="87"/>
      <c r="C44" s="87"/>
      <c r="D44" s="87"/>
      <c r="E44" s="87"/>
      <c r="F44" s="87"/>
      <c r="G44" s="87"/>
      <c r="H44" s="87"/>
      <c r="I44" s="86"/>
      <c r="J44" s="86"/>
      <c r="K44" s="86"/>
      <c r="L44" s="86"/>
      <c r="M44" s="45"/>
      <c r="N44" s="45"/>
      <c r="O44" s="45"/>
      <c r="P44" s="45"/>
    </row>
    <row r="45" spans="1:16" ht="3.95" customHeight="1">
      <c r="A45" s="38"/>
      <c r="C45" s="62"/>
      <c r="D45" s="62"/>
      <c r="E45" s="38"/>
      <c r="F45" s="109"/>
      <c r="G45" s="110"/>
      <c r="H45" s="108"/>
      <c r="I45" s="109"/>
      <c r="J45" s="110"/>
      <c r="K45" s="110"/>
      <c r="L45" s="111"/>
      <c r="M45" s="109"/>
      <c r="N45" s="110"/>
      <c r="O45" s="110"/>
      <c r="P45" s="111"/>
    </row>
    <row r="46" spans="1:16" ht="12.95" customHeight="1">
      <c r="A46" s="38"/>
      <c r="B46" s="103" t="s">
        <v>97</v>
      </c>
      <c r="E46" s="38"/>
      <c r="F46" s="231" t="s">
        <v>129</v>
      </c>
      <c r="G46" s="232"/>
      <c r="H46" s="175"/>
      <c r="I46" s="231" t="s">
        <v>130</v>
      </c>
      <c r="J46" s="232"/>
      <c r="K46" s="232"/>
      <c r="L46" s="233"/>
      <c r="M46" s="231" t="s">
        <v>131</v>
      </c>
      <c r="N46" s="232"/>
      <c r="O46" s="232"/>
      <c r="P46" s="233"/>
    </row>
    <row r="47" spans="1:16" ht="3.95" customHeight="1">
      <c r="A47" s="38"/>
      <c r="B47" s="103"/>
      <c r="C47" s="62"/>
      <c r="D47" s="62"/>
      <c r="E47" s="38"/>
      <c r="F47" s="176"/>
      <c r="G47" s="177"/>
      <c r="H47" s="175"/>
      <c r="I47" s="50"/>
      <c r="J47" s="23"/>
      <c r="K47" s="23"/>
      <c r="L47" s="175"/>
      <c r="M47" s="50"/>
      <c r="N47" s="23"/>
      <c r="O47" s="23"/>
      <c r="P47" s="175"/>
    </row>
    <row r="48" spans="1:16" ht="12.95" customHeight="1">
      <c r="A48" s="38"/>
      <c r="C48" s="62"/>
      <c r="D48" s="62"/>
      <c r="F48" s="225" t="s">
        <v>113</v>
      </c>
      <c r="G48" s="226"/>
      <c r="H48" s="178"/>
      <c r="I48" s="50"/>
      <c r="J48" s="23"/>
      <c r="K48" s="23"/>
      <c r="L48" s="179"/>
      <c r="M48" s="180"/>
      <c r="N48" s="181"/>
      <c r="O48" s="181"/>
      <c r="P48" s="179"/>
    </row>
    <row r="49" spans="1:16" ht="3.95" customHeight="1">
      <c r="A49" s="38"/>
      <c r="F49" s="225"/>
      <c r="G49" s="226"/>
      <c r="H49" s="178"/>
      <c r="I49" s="50"/>
      <c r="J49" s="23"/>
      <c r="K49" s="23"/>
      <c r="L49" s="175"/>
      <c r="M49" s="50"/>
      <c r="N49" s="23"/>
      <c r="O49" s="23"/>
      <c r="P49" s="175"/>
    </row>
    <row r="50" spans="1:16" ht="12.95" customHeight="1">
      <c r="A50" s="38"/>
      <c r="B50" s="254" t="s">
        <v>43</v>
      </c>
      <c r="C50" s="254"/>
      <c r="D50" s="195" t="s">
        <v>42</v>
      </c>
      <c r="E50" s="195"/>
      <c r="F50" s="255" t="s">
        <v>76</v>
      </c>
      <c r="G50" s="256"/>
      <c r="H50" s="182"/>
      <c r="I50" s="50"/>
      <c r="J50" s="23"/>
      <c r="K50" s="23"/>
      <c r="L50" s="179"/>
      <c r="M50" s="180"/>
      <c r="N50" s="181"/>
      <c r="O50" s="181"/>
      <c r="P50" s="179"/>
    </row>
    <row r="51" spans="1:16" ht="3.95" customHeight="1">
      <c r="A51" s="38"/>
      <c r="B51" s="196"/>
      <c r="C51" s="196"/>
      <c r="D51" s="196"/>
      <c r="E51" s="196"/>
      <c r="F51" s="183"/>
      <c r="G51" s="184"/>
      <c r="H51" s="185"/>
      <c r="I51" s="225"/>
      <c r="J51" s="226"/>
      <c r="K51" s="226"/>
      <c r="L51" s="179"/>
      <c r="M51" s="180"/>
      <c r="N51" s="181"/>
      <c r="O51" s="181"/>
      <c r="P51" s="179"/>
    </row>
    <row r="52" spans="1:16" ht="12.95" customHeight="1">
      <c r="A52" s="38"/>
      <c r="B52" s="254" t="s">
        <v>43</v>
      </c>
      <c r="C52" s="254"/>
      <c r="D52" s="195" t="s">
        <v>126</v>
      </c>
      <c r="E52" s="195"/>
      <c r="F52" s="231" t="s">
        <v>130</v>
      </c>
      <c r="G52" s="232"/>
      <c r="H52" s="186"/>
      <c r="I52" s="50"/>
      <c r="J52" s="23"/>
      <c r="K52" s="23"/>
      <c r="L52" s="179"/>
      <c r="M52" s="180"/>
      <c r="N52" s="181"/>
      <c r="O52" s="181"/>
      <c r="P52" s="179"/>
    </row>
    <row r="53" spans="1:16" ht="3.95" customHeight="1">
      <c r="A53" s="38"/>
      <c r="B53" s="195"/>
      <c r="C53" s="195"/>
      <c r="D53" s="195"/>
      <c r="E53" s="195"/>
      <c r="F53" s="183"/>
      <c r="G53" s="184"/>
      <c r="H53" s="185"/>
      <c r="I53" s="183"/>
      <c r="J53" s="184"/>
      <c r="K53" s="184"/>
      <c r="L53" s="185"/>
      <c r="M53" s="183"/>
      <c r="N53" s="184"/>
      <c r="O53" s="184"/>
      <c r="P53" s="185"/>
    </row>
    <row r="54" spans="1:16" ht="12.95" customHeight="1">
      <c r="A54" s="38"/>
      <c r="B54" s="254" t="s">
        <v>43</v>
      </c>
      <c r="C54" s="254"/>
      <c r="D54" s="195" t="s">
        <v>127</v>
      </c>
      <c r="E54" s="195"/>
      <c r="F54" s="225" t="s">
        <v>75</v>
      </c>
      <c r="G54" s="226"/>
      <c r="H54" s="178"/>
      <c r="I54" s="225" t="s">
        <v>78</v>
      </c>
      <c r="J54" s="226"/>
      <c r="K54" s="226"/>
      <c r="L54" s="270"/>
      <c r="M54" s="225" t="s">
        <v>77</v>
      </c>
      <c r="N54" s="226"/>
      <c r="O54" s="226"/>
      <c r="P54" s="270"/>
    </row>
    <row r="55" spans="1:16" ht="3.95" customHeight="1">
      <c r="A55" s="38"/>
      <c r="B55" s="197"/>
      <c r="C55" s="197"/>
      <c r="D55" s="195"/>
      <c r="E55" s="195"/>
      <c r="F55" s="187"/>
      <c r="G55" s="188"/>
      <c r="H55" s="178"/>
      <c r="I55" s="187"/>
      <c r="J55" s="188"/>
      <c r="K55" s="188"/>
      <c r="L55" s="178"/>
      <c r="M55" s="187"/>
      <c r="N55" s="188"/>
      <c r="O55" s="188"/>
      <c r="P55" s="178"/>
    </row>
    <row r="56" spans="1:16" ht="12.95" customHeight="1">
      <c r="B56" s="254" t="s">
        <v>43</v>
      </c>
      <c r="C56" s="254"/>
      <c r="D56" s="195" t="s">
        <v>128</v>
      </c>
      <c r="E56" s="195"/>
      <c r="F56" s="50" t="s">
        <v>132</v>
      </c>
      <c r="G56" s="23"/>
      <c r="H56" s="175"/>
      <c r="I56" s="255" t="s">
        <v>133</v>
      </c>
      <c r="J56" s="256"/>
      <c r="K56" s="256"/>
      <c r="L56" s="271"/>
      <c r="M56" s="255" t="s">
        <v>134</v>
      </c>
      <c r="N56" s="256"/>
      <c r="O56" s="256"/>
      <c r="P56" s="271"/>
    </row>
    <row r="57" spans="1:16" ht="5.0999999999999996" customHeight="1">
      <c r="F57" s="189"/>
      <c r="G57" s="190"/>
      <c r="H57" s="191"/>
      <c r="I57" s="192"/>
      <c r="J57" s="193"/>
      <c r="K57" s="193"/>
      <c r="L57" s="194"/>
      <c r="M57" s="192"/>
      <c r="N57" s="193"/>
      <c r="O57" s="193"/>
      <c r="P57" s="194"/>
    </row>
    <row r="58" spans="1:16" ht="13.5" customHeight="1">
      <c r="F58" s="87"/>
      <c r="G58" s="87"/>
      <c r="H58" s="87"/>
      <c r="I58" s="11"/>
      <c r="J58" s="11"/>
      <c r="K58" s="11"/>
      <c r="L58" s="11"/>
      <c r="M58" s="11"/>
      <c r="N58" s="11"/>
      <c r="O58" s="11"/>
      <c r="P58" s="11"/>
    </row>
    <row r="59" spans="1:16" ht="13.5" customHeight="1">
      <c r="F59" s="87"/>
      <c r="G59" s="87"/>
      <c r="H59" s="87"/>
      <c r="I59" s="11"/>
      <c r="J59" s="11"/>
      <c r="K59" s="11"/>
      <c r="L59" s="11"/>
      <c r="M59" s="11"/>
      <c r="N59" s="11"/>
      <c r="O59" s="11"/>
      <c r="P59" s="11"/>
    </row>
    <row r="60" spans="1:16" ht="13.5" customHeight="1">
      <c r="F60" s="87"/>
      <c r="G60" s="87"/>
      <c r="H60" s="87"/>
      <c r="I60" s="11"/>
      <c r="J60" s="11"/>
      <c r="K60" s="11"/>
      <c r="L60" s="11"/>
      <c r="M60" s="11"/>
      <c r="N60" s="11"/>
      <c r="O60" s="11"/>
      <c r="P60" s="11"/>
    </row>
    <row r="61" spans="1:16" ht="13.5" customHeight="1">
      <c r="B61" s="166" t="s">
        <v>57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13"/>
      <c r="M61" s="113"/>
      <c r="N61" s="113"/>
      <c r="O61" s="112"/>
    </row>
    <row r="62" spans="1:16" ht="13.5" customHeight="1">
      <c r="B62" s="166" t="s">
        <v>58</v>
      </c>
      <c r="C62" s="167"/>
      <c r="D62" s="167"/>
      <c r="E62" s="167"/>
      <c r="F62" s="167"/>
      <c r="G62" s="167"/>
      <c r="H62" s="167"/>
      <c r="I62" s="167"/>
      <c r="J62" s="167"/>
      <c r="K62" s="168" t="s">
        <v>37</v>
      </c>
      <c r="L62" s="113"/>
      <c r="N62" s="113"/>
      <c r="O62" s="112"/>
    </row>
    <row r="63" spans="1:16" ht="13.5" customHeight="1">
      <c r="B63" s="166" t="s">
        <v>59</v>
      </c>
      <c r="C63" s="166"/>
      <c r="D63" s="166"/>
      <c r="E63" s="166"/>
      <c r="F63" s="166"/>
      <c r="G63" s="166"/>
      <c r="H63" s="166"/>
      <c r="I63" s="166"/>
      <c r="J63" s="167"/>
      <c r="K63" s="168">
        <v>7</v>
      </c>
      <c r="L63" s="113"/>
      <c r="N63" s="113"/>
      <c r="O63" s="112"/>
    </row>
    <row r="64" spans="1:16" ht="13.5" customHeight="1">
      <c r="B64" s="268" t="s">
        <v>60</v>
      </c>
      <c r="C64" s="268"/>
      <c r="D64" s="268"/>
      <c r="E64" s="268"/>
      <c r="F64" s="268"/>
      <c r="G64" s="268"/>
      <c r="H64" s="268"/>
      <c r="I64" s="268"/>
      <c r="J64" s="167"/>
      <c r="K64" s="167"/>
      <c r="L64" s="113"/>
      <c r="N64" s="113"/>
      <c r="O64" s="112"/>
    </row>
    <row r="65" spans="2:15" ht="13.5" customHeight="1">
      <c r="B65" s="268" t="s">
        <v>140</v>
      </c>
      <c r="C65" s="268"/>
      <c r="D65" s="268"/>
      <c r="E65" s="268"/>
      <c r="F65" s="268"/>
      <c r="G65" s="268"/>
      <c r="H65" s="268"/>
      <c r="I65" s="268"/>
      <c r="J65" s="167"/>
      <c r="K65" s="166" t="s">
        <v>55</v>
      </c>
      <c r="L65" s="113"/>
      <c r="N65" s="115"/>
      <c r="O65" s="112"/>
    </row>
    <row r="66" spans="2:15" ht="13.5" customHeight="1">
      <c r="B66" s="268" t="s">
        <v>141</v>
      </c>
      <c r="C66" s="268"/>
      <c r="D66" s="268"/>
      <c r="E66" s="268"/>
      <c r="F66" s="268"/>
      <c r="G66" s="268"/>
      <c r="H66" s="268"/>
      <c r="I66" s="268"/>
      <c r="J66" s="167"/>
      <c r="K66" s="166" t="s">
        <v>56</v>
      </c>
      <c r="L66" s="113"/>
      <c r="N66" s="115"/>
      <c r="O66" s="112"/>
    </row>
    <row r="67" spans="2:15" ht="13.5" customHeight="1">
      <c r="B67" s="219" t="s">
        <v>139</v>
      </c>
      <c r="C67" s="167"/>
      <c r="D67" s="167"/>
      <c r="E67" s="167"/>
      <c r="F67" s="167"/>
      <c r="G67" s="167"/>
      <c r="H67" s="167"/>
      <c r="I67" s="167"/>
      <c r="J67" s="167"/>
      <c r="K67" s="167"/>
      <c r="L67" s="113"/>
      <c r="M67" s="113"/>
      <c r="N67" s="113"/>
      <c r="O67" s="112"/>
    </row>
    <row r="68" spans="2:15" ht="13.5" customHeight="1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2"/>
    </row>
    <row r="69" spans="2:15" ht="13.5" customHeight="1">
      <c r="B69" s="170" t="s">
        <v>115</v>
      </c>
    </row>
    <row r="70" spans="2:15" ht="13.5" customHeight="1">
      <c r="B70" s="164" t="s">
        <v>116</v>
      </c>
      <c r="C70" s="83"/>
      <c r="D70" s="83"/>
      <c r="E70" s="83"/>
      <c r="K70" s="269"/>
      <c r="L70" s="269"/>
      <c r="M70" s="269"/>
      <c r="N70" s="269"/>
      <c r="O70" s="269"/>
    </row>
    <row r="71" spans="2:15" ht="13.5" customHeight="1">
      <c r="B71" s="164" t="s">
        <v>117</v>
      </c>
      <c r="C71" s="83"/>
      <c r="D71" s="83"/>
      <c r="E71" s="83"/>
      <c r="K71" s="269"/>
      <c r="L71" s="269"/>
    </row>
    <row r="72" spans="2:15" ht="13.5" customHeight="1">
      <c r="B72" s="165" t="s">
        <v>118</v>
      </c>
      <c r="C72" s="83"/>
      <c r="D72" s="83"/>
      <c r="E72" s="83"/>
    </row>
    <row r="73" spans="2:15" ht="13.5" customHeight="1">
      <c r="B73" s="165"/>
      <c r="C73" s="83"/>
      <c r="D73" s="83"/>
      <c r="E73" s="83"/>
    </row>
    <row r="74" spans="2:15" ht="13.5" customHeight="1">
      <c r="B74" s="169" t="s">
        <v>114</v>
      </c>
      <c r="C74" s="83"/>
      <c r="D74" s="83"/>
      <c r="E74" s="83"/>
    </row>
    <row r="75" spans="2:15" ht="13.5" customHeight="1">
      <c r="B75" s="164" t="s">
        <v>124</v>
      </c>
      <c r="C75" s="83"/>
      <c r="D75" s="83"/>
      <c r="E75" s="83"/>
    </row>
    <row r="76" spans="2:15" ht="13.5" customHeight="1">
      <c r="B76" s="164" t="s">
        <v>125</v>
      </c>
    </row>
    <row r="78" spans="2:15" ht="13.5" customHeight="1">
      <c r="B78" s="171" t="s">
        <v>63</v>
      </c>
      <c r="C78" s="164"/>
      <c r="D78" s="164"/>
      <c r="E78" s="164"/>
    </row>
    <row r="79" spans="2:15" ht="13.5" customHeight="1">
      <c r="B79" s="164" t="s">
        <v>123</v>
      </c>
      <c r="C79" s="164"/>
      <c r="D79" s="164"/>
      <c r="E79" s="164"/>
    </row>
    <row r="82" spans="1:7" ht="13.5" customHeight="1">
      <c r="A82" s="85"/>
      <c r="B82" s="172" t="s">
        <v>64</v>
      </c>
      <c r="C82" s="173"/>
      <c r="D82" s="173"/>
      <c r="E82" s="173"/>
      <c r="F82" s="173"/>
      <c r="G82" s="38"/>
    </row>
    <row r="83" spans="1:7" ht="13.5" customHeight="1">
      <c r="A83" s="85"/>
      <c r="B83" s="173"/>
      <c r="C83" s="173" t="s">
        <v>65</v>
      </c>
      <c r="D83" s="173"/>
      <c r="E83" s="173"/>
      <c r="F83" s="173"/>
      <c r="G83" s="38"/>
    </row>
    <row r="84" spans="1:7" ht="13.5" customHeight="1">
      <c r="A84" s="85"/>
      <c r="B84" s="173"/>
      <c r="C84" s="173" t="s">
        <v>66</v>
      </c>
      <c r="D84" s="173"/>
      <c r="E84" s="173"/>
      <c r="F84" s="173"/>
      <c r="G84" s="38"/>
    </row>
    <row r="85" spans="1:7" ht="13.5" customHeight="1">
      <c r="A85" s="85"/>
      <c r="B85" s="173"/>
      <c r="C85" s="173"/>
      <c r="D85" s="173"/>
      <c r="E85" s="173"/>
      <c r="F85" s="173"/>
      <c r="G85" s="38"/>
    </row>
    <row r="86" spans="1:7" ht="13.5" customHeight="1">
      <c r="A86" s="85"/>
      <c r="B86" s="173"/>
      <c r="C86" s="173"/>
      <c r="D86" s="173"/>
      <c r="E86" s="173"/>
      <c r="F86" s="173" t="s">
        <v>67</v>
      </c>
      <c r="G86" s="38"/>
    </row>
    <row r="87" spans="1:7" ht="13.5" customHeight="1">
      <c r="A87" s="85"/>
      <c r="B87" s="85"/>
      <c r="C87" s="85"/>
      <c r="D87" s="85"/>
      <c r="E87" s="85"/>
      <c r="F87" s="85"/>
    </row>
    <row r="88" spans="1:7" ht="13.5" customHeight="1">
      <c r="A88" s="85"/>
      <c r="B88" s="85"/>
      <c r="C88" s="85"/>
      <c r="D88" s="85"/>
      <c r="E88" s="85"/>
      <c r="F88" s="85"/>
    </row>
  </sheetData>
  <mergeCells count="101">
    <mergeCell ref="H26:I26"/>
    <mergeCell ref="H27:I27"/>
    <mergeCell ref="H28:I28"/>
    <mergeCell ref="M24:N24"/>
    <mergeCell ref="M25:N25"/>
    <mergeCell ref="M22:N23"/>
    <mergeCell ref="O31:P31"/>
    <mergeCell ref="O26:P26"/>
    <mergeCell ref="O27:P27"/>
    <mergeCell ref="O28:P28"/>
    <mergeCell ref="O29:P29"/>
    <mergeCell ref="O30:P30"/>
    <mergeCell ref="H29:I29"/>
    <mergeCell ref="H30:I30"/>
    <mergeCell ref="H31:I31"/>
    <mergeCell ref="M26:N26"/>
    <mergeCell ref="M27:N27"/>
    <mergeCell ref="M28:N28"/>
    <mergeCell ref="M29:N29"/>
    <mergeCell ref="M30:N30"/>
    <mergeCell ref="M31:N31"/>
    <mergeCell ref="O22:P23"/>
    <mergeCell ref="O24:P24"/>
    <mergeCell ref="O25:P25"/>
    <mergeCell ref="J22:J23"/>
    <mergeCell ref="K22:L22"/>
    <mergeCell ref="H22:I23"/>
    <mergeCell ref="H24:I24"/>
    <mergeCell ref="H25:I25"/>
    <mergeCell ref="B1:B4"/>
    <mergeCell ref="C2:F2"/>
    <mergeCell ref="C3:F3"/>
    <mergeCell ref="C4:F4"/>
    <mergeCell ref="J20:L20"/>
    <mergeCell ref="B15:M15"/>
    <mergeCell ref="J11:K11"/>
    <mergeCell ref="F6:G6"/>
    <mergeCell ref="F7:G7"/>
    <mergeCell ref="F8:G8"/>
    <mergeCell ref="F9:G9"/>
    <mergeCell ref="F10:G10"/>
    <mergeCell ref="F11:G11"/>
    <mergeCell ref="F12:G12"/>
    <mergeCell ref="B19:E19"/>
    <mergeCell ref="B14:D14"/>
    <mergeCell ref="E14:L14"/>
    <mergeCell ref="B16:M16"/>
    <mergeCell ref="B66:I66"/>
    <mergeCell ref="F54:G54"/>
    <mergeCell ref="K70:O70"/>
    <mergeCell ref="B56:C56"/>
    <mergeCell ref="K71:L71"/>
    <mergeCell ref="M54:P54"/>
    <mergeCell ref="M56:P56"/>
    <mergeCell ref="B65:I65"/>
    <mergeCell ref="B54:C54"/>
    <mergeCell ref="B64:I64"/>
    <mergeCell ref="I54:L54"/>
    <mergeCell ref="I56:L56"/>
    <mergeCell ref="B52:C52"/>
    <mergeCell ref="F50:G50"/>
    <mergeCell ref="F46:G46"/>
    <mergeCell ref="F49:G49"/>
    <mergeCell ref="F52:G52"/>
    <mergeCell ref="B50:C50"/>
    <mergeCell ref="F48:G48"/>
    <mergeCell ref="C22:G23"/>
    <mergeCell ref="C25:G25"/>
    <mergeCell ref="C24:G24"/>
    <mergeCell ref="C26:G26"/>
    <mergeCell ref="C27:G27"/>
    <mergeCell ref="C28:G28"/>
    <mergeCell ref="C29:G29"/>
    <mergeCell ref="C30:G30"/>
    <mergeCell ref="C31:G31"/>
    <mergeCell ref="B22:B23"/>
    <mergeCell ref="C33:G33"/>
    <mergeCell ref="C32:G32"/>
    <mergeCell ref="I51:K51"/>
    <mergeCell ref="O32:P32"/>
    <mergeCell ref="O33:P33"/>
    <mergeCell ref="F36:I36"/>
    <mergeCell ref="B38:G38"/>
    <mergeCell ref="M46:P46"/>
    <mergeCell ref="H39:L39"/>
    <mergeCell ref="H40:L40"/>
    <mergeCell ref="B41:G41"/>
    <mergeCell ref="B39:G39"/>
    <mergeCell ref="B40:G40"/>
    <mergeCell ref="M39:P39"/>
    <mergeCell ref="I46:L46"/>
    <mergeCell ref="H41:L41"/>
    <mergeCell ref="H42:L42"/>
    <mergeCell ref="B42:G42"/>
    <mergeCell ref="M34:N34"/>
    <mergeCell ref="M35:N35"/>
    <mergeCell ref="M36:N36"/>
    <mergeCell ref="H33:I33"/>
    <mergeCell ref="M33:N33"/>
    <mergeCell ref="H32:I32"/>
    <mergeCell ref="M32:N32"/>
  </mergeCell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3" zoomScale="120" zoomScaleNormal="120" workbookViewId="0">
      <selection activeCell="D11" sqref="D11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12.42578125" style="2" customWidth="1"/>
    <col min="7" max="7" width="18.85546875" style="2" customWidth="1"/>
    <col min="8" max="8" width="13.85546875" style="2" customWidth="1"/>
    <col min="9" max="9" width="9" style="2" customWidth="1"/>
    <col min="10" max="10" width="7.85546875" style="2" customWidth="1"/>
    <col min="11" max="11" width="19.28515625" style="2" customWidth="1"/>
    <col min="12" max="12" width="9" style="2" customWidth="1"/>
    <col min="13" max="13" width="17" style="2" customWidth="1"/>
    <col min="14" max="14" width="7.42578125" style="2" customWidth="1"/>
    <col min="15" max="15" width="9" style="2" customWidth="1"/>
    <col min="16" max="16" width="16.5703125" style="2" customWidth="1"/>
    <col min="17" max="17" width="5.42578125" style="2" customWidth="1"/>
    <col min="18" max="16384" width="9" style="2"/>
  </cols>
  <sheetData>
    <row r="1" spans="1:16" ht="23.25" customHeight="1">
      <c r="C1" s="273"/>
      <c r="D1" s="310" t="s">
        <v>155</v>
      </c>
      <c r="E1" s="310"/>
      <c r="F1" s="310"/>
      <c r="G1" s="310"/>
      <c r="H1" s="310"/>
    </row>
    <row r="2" spans="1:16" ht="17.45" customHeight="1">
      <c r="A2" s="15"/>
      <c r="B2" s="15"/>
      <c r="C2" s="273"/>
      <c r="D2" s="311" t="s">
        <v>44</v>
      </c>
      <c r="E2" s="311"/>
      <c r="F2" s="311"/>
      <c r="G2" s="311"/>
      <c r="H2" s="311"/>
      <c r="I2" s="1"/>
      <c r="J2" s="16"/>
      <c r="L2" s="15"/>
      <c r="M2" s="15"/>
      <c r="N2" s="15"/>
      <c r="O2" s="15"/>
      <c r="P2" s="15"/>
    </row>
    <row r="3" spans="1:16" ht="20.25" customHeight="1">
      <c r="A3" s="15"/>
      <c r="B3" s="15"/>
      <c r="C3" s="273"/>
      <c r="D3" s="277" t="s">
        <v>46</v>
      </c>
      <c r="E3" s="277"/>
      <c r="F3" s="277"/>
      <c r="G3" s="277"/>
      <c r="H3" s="312"/>
      <c r="I3" s="314" t="s">
        <v>151</v>
      </c>
      <c r="J3" s="315"/>
      <c r="K3" s="315"/>
      <c r="L3" s="315"/>
      <c r="M3" s="315"/>
      <c r="N3" s="316"/>
      <c r="O3" s="45"/>
      <c r="P3" s="15"/>
    </row>
    <row r="4" spans="1:16" s="39" customFormat="1" ht="8.1" customHeight="1">
      <c r="A4" s="38"/>
      <c r="B4" s="38"/>
      <c r="C4" s="93"/>
      <c r="D4" s="94"/>
      <c r="E4" s="94"/>
      <c r="F4" s="94"/>
      <c r="G4" s="94"/>
      <c r="H4" s="138"/>
      <c r="I4" s="137"/>
      <c r="J4" s="138"/>
      <c r="K4" s="138"/>
      <c r="L4" s="138"/>
      <c r="M4" s="138"/>
      <c r="N4" s="139"/>
      <c r="O4" s="45"/>
      <c r="P4" s="38"/>
    </row>
    <row r="5" spans="1:16" ht="17.45" customHeight="1">
      <c r="A5" s="15"/>
      <c r="B5" s="15"/>
      <c r="C5" s="308" t="s">
        <v>112</v>
      </c>
      <c r="D5" s="308"/>
      <c r="E5" s="308"/>
      <c r="F5" s="308"/>
      <c r="G5" s="308"/>
      <c r="H5" s="313"/>
      <c r="I5" s="160"/>
      <c r="J5" s="161"/>
      <c r="K5" s="161"/>
      <c r="L5" s="161"/>
      <c r="M5" s="161"/>
      <c r="N5" s="128"/>
      <c r="O5" s="11"/>
    </row>
    <row r="6" spans="1:16" s="39" customFormat="1" ht="8.1" customHeight="1">
      <c r="A6" s="38"/>
      <c r="B6" s="38"/>
      <c r="C6" s="127"/>
      <c r="D6" s="127"/>
      <c r="E6" s="127"/>
      <c r="F6" s="127"/>
      <c r="G6" s="127"/>
      <c r="H6" s="140"/>
      <c r="I6" s="140"/>
      <c r="J6" s="140"/>
      <c r="K6" s="140"/>
      <c r="L6" s="140"/>
      <c r="M6" s="140"/>
      <c r="N6" s="129"/>
      <c r="O6" s="11"/>
    </row>
    <row r="7" spans="1:16" ht="14.45" customHeight="1">
      <c r="A7" s="15"/>
      <c r="B7" s="15"/>
      <c r="C7" s="286" t="s">
        <v>80</v>
      </c>
      <c r="D7" s="286"/>
      <c r="E7" s="286"/>
      <c r="F7" s="286"/>
      <c r="G7" s="63"/>
      <c r="H7" s="38"/>
      <c r="I7" s="38"/>
      <c r="J7" s="38"/>
      <c r="K7" s="38"/>
      <c r="L7" s="38"/>
      <c r="M7" s="38"/>
      <c r="N7" s="22"/>
      <c r="O7" s="23"/>
      <c r="P7" s="24"/>
    </row>
    <row r="8" spans="1:16" s="39" customFormat="1" ht="3.95" customHeight="1">
      <c r="A8" s="38"/>
      <c r="B8" s="38"/>
      <c r="C8" s="107"/>
      <c r="D8" s="107"/>
      <c r="E8" s="107"/>
      <c r="F8" s="107"/>
      <c r="G8" s="63"/>
      <c r="H8" s="38"/>
      <c r="I8" s="38"/>
      <c r="J8" s="38"/>
      <c r="K8" s="38"/>
      <c r="L8" s="38"/>
      <c r="M8" s="38"/>
      <c r="N8" s="22"/>
      <c r="O8" s="23"/>
      <c r="P8" s="24"/>
    </row>
    <row r="9" spans="1:16" ht="14.45" customHeight="1">
      <c r="A9" s="15"/>
      <c r="B9" s="15"/>
      <c r="C9" s="308" t="s">
        <v>81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23"/>
      <c r="P9" s="200"/>
    </row>
    <row r="10" spans="1:16" ht="14.45" customHeight="1">
      <c r="A10" s="15"/>
      <c r="B10" s="15"/>
      <c r="C10" s="92" t="s">
        <v>30</v>
      </c>
      <c r="D10" s="90" t="s">
        <v>31</v>
      </c>
      <c r="E10" s="92" t="s">
        <v>33</v>
      </c>
      <c r="F10" s="258" t="s">
        <v>50</v>
      </c>
      <c r="G10" s="258"/>
      <c r="H10" s="258"/>
      <c r="I10" s="258"/>
      <c r="J10" s="259"/>
      <c r="K10" s="318" t="s">
        <v>82</v>
      </c>
      <c r="L10" s="319"/>
      <c r="M10" s="317" t="s">
        <v>51</v>
      </c>
      <c r="N10" s="317"/>
      <c r="O10" s="13"/>
      <c r="P10" s="212"/>
    </row>
    <row r="11" spans="1:16" ht="14.45" customHeight="1">
      <c r="A11" s="15"/>
      <c r="B11" s="15"/>
      <c r="C11" s="117">
        <v>1</v>
      </c>
      <c r="D11" s="31"/>
      <c r="E11" s="123"/>
      <c r="F11" s="263">
        <f>รายการขออนุมัติ!C24</f>
        <v>0</v>
      </c>
      <c r="G11" s="264"/>
      <c r="H11" s="264"/>
      <c r="I11" s="264"/>
      <c r="J11" s="265"/>
      <c r="K11" s="320"/>
      <c r="L11" s="321"/>
      <c r="M11" s="309">
        <f>K11*D11</f>
        <v>0</v>
      </c>
      <c r="N11" s="309"/>
      <c r="O11" s="27"/>
      <c r="P11" s="213"/>
    </row>
    <row r="12" spans="1:16" ht="14.45" customHeight="1">
      <c r="A12" s="15"/>
      <c r="B12" s="15"/>
      <c r="C12" s="117">
        <v>2</v>
      </c>
      <c r="D12" s="31"/>
      <c r="E12" s="123"/>
      <c r="F12" s="263">
        <f>รายการขออนุมัติ!C25</f>
        <v>0</v>
      </c>
      <c r="G12" s="264"/>
      <c r="H12" s="264"/>
      <c r="I12" s="264"/>
      <c r="J12" s="265"/>
      <c r="K12" s="320">
        <f>รายการขออนุมัติ!K25</f>
        <v>0</v>
      </c>
      <c r="L12" s="321"/>
      <c r="M12" s="309">
        <f t="shared" ref="M12:M20" si="0">K12*D12</f>
        <v>0</v>
      </c>
      <c r="N12" s="309"/>
      <c r="O12" s="33"/>
      <c r="P12" s="213"/>
    </row>
    <row r="13" spans="1:16" ht="14.45" customHeight="1">
      <c r="A13" s="15"/>
      <c r="B13" s="15"/>
      <c r="C13" s="117">
        <v>3</v>
      </c>
      <c r="D13" s="31"/>
      <c r="E13" s="123"/>
      <c r="F13" s="263">
        <f>รายการขออนุมัติ!C32</f>
        <v>0</v>
      </c>
      <c r="G13" s="264"/>
      <c r="H13" s="264"/>
      <c r="I13" s="264"/>
      <c r="J13" s="265"/>
      <c r="K13" s="320">
        <f>รายการขออนุมัติ!K32</f>
        <v>0</v>
      </c>
      <c r="L13" s="321"/>
      <c r="M13" s="309">
        <f t="shared" si="0"/>
        <v>0</v>
      </c>
      <c r="N13" s="309"/>
      <c r="O13" s="33"/>
      <c r="P13" s="213"/>
    </row>
    <row r="14" spans="1:16" ht="14.45" customHeight="1">
      <c r="A14" s="15"/>
      <c r="B14" s="15"/>
      <c r="C14" s="117">
        <v>4</v>
      </c>
      <c r="D14" s="31"/>
      <c r="E14" s="123"/>
      <c r="F14" s="263">
        <f>รายการขออนุมัติ!C33</f>
        <v>0</v>
      </c>
      <c r="G14" s="264"/>
      <c r="H14" s="264"/>
      <c r="I14" s="264"/>
      <c r="J14" s="265"/>
      <c r="K14" s="320">
        <f>รายการขออนุมัติ!K33</f>
        <v>0</v>
      </c>
      <c r="L14" s="321"/>
      <c r="M14" s="309">
        <f t="shared" si="0"/>
        <v>0</v>
      </c>
      <c r="N14" s="309"/>
      <c r="O14" s="33"/>
      <c r="P14" s="213"/>
    </row>
    <row r="15" spans="1:16" ht="14.45" customHeight="1">
      <c r="A15" s="15"/>
      <c r="B15" s="15"/>
      <c r="C15" s="117">
        <v>5</v>
      </c>
      <c r="D15" s="31"/>
      <c r="E15" s="123"/>
      <c r="F15" s="263">
        <f>รายการขออนุมัติ!C34</f>
        <v>0</v>
      </c>
      <c r="G15" s="264"/>
      <c r="H15" s="264"/>
      <c r="I15" s="264"/>
      <c r="J15" s="265"/>
      <c r="K15" s="320">
        <v>0</v>
      </c>
      <c r="L15" s="321"/>
      <c r="M15" s="309">
        <f t="shared" si="0"/>
        <v>0</v>
      </c>
      <c r="N15" s="309"/>
      <c r="O15" s="33"/>
      <c r="P15" s="213"/>
    </row>
    <row r="16" spans="1:16" ht="14.45" customHeight="1">
      <c r="A16" s="15"/>
      <c r="B16" s="15"/>
      <c r="C16" s="117">
        <v>6</v>
      </c>
      <c r="D16" s="31"/>
      <c r="E16" s="123"/>
      <c r="F16" s="263">
        <f>รายการขออนุมัติ!C35</f>
        <v>0</v>
      </c>
      <c r="G16" s="264"/>
      <c r="H16" s="264"/>
      <c r="I16" s="264"/>
      <c r="J16" s="265"/>
      <c r="K16" s="320">
        <v>0</v>
      </c>
      <c r="L16" s="321"/>
      <c r="M16" s="309">
        <f t="shared" si="0"/>
        <v>0</v>
      </c>
      <c r="N16" s="309"/>
      <c r="O16" s="33"/>
      <c r="P16" s="213"/>
    </row>
    <row r="17" spans="1:16" s="39" customFormat="1" ht="14.45" customHeight="1">
      <c r="A17" s="38"/>
      <c r="B17" s="38"/>
      <c r="C17" s="117">
        <v>7</v>
      </c>
      <c r="D17" s="31"/>
      <c r="E17" s="123"/>
      <c r="F17" s="263">
        <f>รายการขออนุมัติ!C36</f>
        <v>0</v>
      </c>
      <c r="G17" s="264"/>
      <c r="H17" s="264"/>
      <c r="I17" s="264"/>
      <c r="J17" s="265"/>
      <c r="K17" s="320">
        <v>0</v>
      </c>
      <c r="L17" s="321"/>
      <c r="M17" s="309">
        <f t="shared" si="0"/>
        <v>0</v>
      </c>
      <c r="N17" s="309"/>
      <c r="O17" s="33"/>
      <c r="P17" s="213"/>
    </row>
    <row r="18" spans="1:16" s="39" customFormat="1" ht="14.45" customHeight="1">
      <c r="A18" s="38"/>
      <c r="B18" s="38"/>
      <c r="C18" s="117">
        <v>8</v>
      </c>
      <c r="D18" s="31"/>
      <c r="E18" s="123"/>
      <c r="F18" s="263">
        <f>รายการขออนุมัติ!C37</f>
        <v>0</v>
      </c>
      <c r="G18" s="264"/>
      <c r="H18" s="264"/>
      <c r="I18" s="264"/>
      <c r="J18" s="265"/>
      <c r="K18" s="320">
        <v>0</v>
      </c>
      <c r="L18" s="321"/>
      <c r="M18" s="309">
        <f t="shared" si="0"/>
        <v>0</v>
      </c>
      <c r="N18" s="309"/>
      <c r="O18" s="33"/>
      <c r="P18" s="213"/>
    </row>
    <row r="19" spans="1:16" ht="14.45" customHeight="1">
      <c r="A19" s="15"/>
      <c r="B19" s="15"/>
      <c r="C19" s="117">
        <v>9</v>
      </c>
      <c r="D19" s="31"/>
      <c r="E19" s="123"/>
      <c r="F19" s="263">
        <f>รายการขออนุมัติ!C38</f>
        <v>0</v>
      </c>
      <c r="G19" s="264"/>
      <c r="H19" s="264"/>
      <c r="I19" s="264"/>
      <c r="J19" s="265"/>
      <c r="K19" s="320">
        <v>0</v>
      </c>
      <c r="L19" s="321"/>
      <c r="M19" s="309">
        <f t="shared" si="0"/>
        <v>0</v>
      </c>
      <c r="N19" s="309"/>
      <c r="O19" s="33"/>
      <c r="P19" s="213"/>
    </row>
    <row r="20" spans="1:16" ht="14.45" customHeight="1">
      <c r="A20" s="15"/>
      <c r="B20" s="15"/>
      <c r="C20" s="117">
        <v>10</v>
      </c>
      <c r="D20" s="31"/>
      <c r="E20" s="123"/>
      <c r="F20" s="263">
        <f>รายการขออนุมัติ!C39</f>
        <v>0</v>
      </c>
      <c r="G20" s="264"/>
      <c r="H20" s="264"/>
      <c r="I20" s="264"/>
      <c r="J20" s="265"/>
      <c r="K20" s="320">
        <v>0</v>
      </c>
      <c r="L20" s="321"/>
      <c r="M20" s="309">
        <f t="shared" si="0"/>
        <v>0</v>
      </c>
      <c r="N20" s="309"/>
      <c r="O20" s="33"/>
      <c r="P20" s="213"/>
    </row>
    <row r="21" spans="1:16" ht="14.45" customHeight="1">
      <c r="A21" s="15"/>
      <c r="B21" s="15"/>
      <c r="C21" s="38"/>
      <c r="D21" s="32" t="s">
        <v>47</v>
      </c>
      <c r="E21" s="38"/>
      <c r="F21" s="38"/>
      <c r="G21" s="38"/>
      <c r="H21" s="38"/>
      <c r="I21" s="38"/>
      <c r="J21" s="258" t="s">
        <v>160</v>
      </c>
      <c r="K21" s="258"/>
      <c r="L21" s="151" t="s">
        <v>39</v>
      </c>
      <c r="M21" s="141">
        <f>M11+M12+M13+M14+M15+M16+M17+M18+M19+M20</f>
        <v>0</v>
      </c>
      <c r="N21" s="142" t="s">
        <v>15</v>
      </c>
      <c r="O21" s="15"/>
      <c r="P21" s="201"/>
    </row>
    <row r="22" spans="1:16" ht="14.45" customHeight="1">
      <c r="A22" s="15"/>
      <c r="B22" s="15"/>
      <c r="C22" s="38"/>
      <c r="D22" s="143"/>
      <c r="E22" s="38"/>
      <c r="F22" s="38"/>
      <c r="G22" s="38"/>
      <c r="H22" s="38"/>
      <c r="I22" s="38"/>
      <c r="J22" s="38"/>
      <c r="K22" s="62" t="s">
        <v>109</v>
      </c>
      <c r="L22" s="151" t="s">
        <v>39</v>
      </c>
      <c r="M22" s="141">
        <v>0</v>
      </c>
      <c r="N22" s="142" t="s">
        <v>15</v>
      </c>
      <c r="O22" s="15"/>
      <c r="P22" s="203"/>
    </row>
    <row r="23" spans="1:16" ht="14.45" customHeight="1">
      <c r="A23" s="15"/>
      <c r="B23" s="15"/>
      <c r="C23" s="38"/>
      <c r="D23" s="38"/>
      <c r="E23" s="38"/>
      <c r="F23" s="38"/>
      <c r="G23" s="38"/>
      <c r="H23" s="38"/>
      <c r="I23" s="38"/>
      <c r="J23" s="38"/>
      <c r="K23" s="62" t="s">
        <v>110</v>
      </c>
      <c r="L23" s="151" t="s">
        <v>39</v>
      </c>
      <c r="M23" s="141">
        <f>(M21-M22)*7/100</f>
        <v>0</v>
      </c>
      <c r="N23" s="142" t="s">
        <v>15</v>
      </c>
      <c r="O23" s="15"/>
      <c r="P23" s="203"/>
    </row>
    <row r="24" spans="1:16" ht="14.45" customHeight="1">
      <c r="A24" s="15"/>
      <c r="B24" s="15"/>
      <c r="C24" s="38"/>
      <c r="D24" s="38"/>
      <c r="E24" s="38"/>
      <c r="F24" s="199" t="s">
        <v>45</v>
      </c>
      <c r="G24" s="229" t="str">
        <f>BAHTTEXT(M24)</f>
        <v>ศูนย์บาทถ้วน</v>
      </c>
      <c r="H24" s="229"/>
      <c r="I24" s="229"/>
      <c r="J24" s="38"/>
      <c r="K24" s="62" t="s">
        <v>111</v>
      </c>
      <c r="L24" s="151" t="s">
        <v>39</v>
      </c>
      <c r="M24" s="141">
        <f>(M21-M22)+M23</f>
        <v>0</v>
      </c>
      <c r="N24" s="142" t="s">
        <v>15</v>
      </c>
      <c r="O24" s="15"/>
    </row>
    <row r="25" spans="1:16" ht="5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4"/>
      <c r="O25" s="15"/>
      <c r="P25" s="202"/>
    </row>
    <row r="26" spans="1:16" s="62" customFormat="1" ht="14.45" customHeight="1">
      <c r="C26" s="144" t="s">
        <v>54</v>
      </c>
    </row>
    <row r="27" spans="1:16" s="62" customFormat="1" ht="14.45" customHeight="1">
      <c r="C27" s="296" t="s">
        <v>98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</row>
    <row r="28" spans="1:16" s="38" customFormat="1" ht="14.45" customHeight="1">
      <c r="C28" s="296" t="s">
        <v>99</v>
      </c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</row>
    <row r="29" spans="1:16" s="15" customFormat="1" ht="14.45" customHeight="1">
      <c r="B29" s="38"/>
      <c r="C29" s="296" t="s">
        <v>83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</row>
    <row r="30" spans="1:16" s="38" customFormat="1" ht="14.45" customHeight="1">
      <c r="C30" s="296" t="s">
        <v>84</v>
      </c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</row>
    <row r="31" spans="1:16" s="38" customFormat="1" ht="14.45" customHeight="1">
      <c r="C31" s="296" t="s">
        <v>156</v>
      </c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</row>
    <row r="32" spans="1:16" s="38" customFormat="1" ht="14.45" customHeight="1">
      <c r="C32" s="296" t="s">
        <v>100</v>
      </c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</row>
    <row r="33" spans="1:14" s="38" customFormat="1" ht="14.45" customHeight="1">
      <c r="C33" s="296" t="s">
        <v>101</v>
      </c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</row>
    <row r="34" spans="1:14" s="38" customFormat="1" ht="14.45" customHeight="1">
      <c r="C34" s="296" t="s">
        <v>103</v>
      </c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</row>
    <row r="35" spans="1:14" s="38" customFormat="1" ht="14.45" customHeight="1">
      <c r="C35" s="296" t="s">
        <v>102</v>
      </c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</row>
    <row r="36" spans="1:14" ht="3" customHeight="1">
      <c r="A36" s="36"/>
      <c r="B36" s="36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145"/>
    </row>
    <row r="37" spans="1:14" ht="15.95" customHeight="1">
      <c r="A37" s="36"/>
      <c r="B37" s="36"/>
      <c r="C37" s="307" t="s">
        <v>136</v>
      </c>
      <c r="D37" s="307"/>
      <c r="E37" s="307"/>
      <c r="F37" s="208">
        <f>M46+รายการขออนุมัติ!L11</f>
        <v>0</v>
      </c>
      <c r="G37" s="206" t="s">
        <v>157</v>
      </c>
      <c r="I37" s="62"/>
      <c r="J37" s="62"/>
      <c r="K37" s="62"/>
      <c r="L37" s="91"/>
      <c r="M37" s="91"/>
      <c r="N37" s="145"/>
    </row>
    <row r="38" spans="1:14" s="39" customFormat="1" ht="15.95" customHeight="1">
      <c r="A38" s="36"/>
      <c r="B38" s="36"/>
      <c r="C38" s="223"/>
      <c r="D38" s="223"/>
      <c r="E38" s="223"/>
      <c r="F38" s="208"/>
      <c r="G38" s="206"/>
      <c r="I38" s="62"/>
      <c r="J38" s="62"/>
      <c r="K38" s="62"/>
      <c r="L38" s="222"/>
      <c r="M38" s="222"/>
      <c r="N38" s="145"/>
    </row>
    <row r="39" spans="1:14" s="39" customFormat="1" ht="15.95" customHeight="1">
      <c r="A39" s="36"/>
      <c r="B39" s="36"/>
      <c r="C39" s="223"/>
      <c r="D39" s="223"/>
      <c r="E39" s="223"/>
      <c r="F39" s="208"/>
      <c r="G39" s="206"/>
      <c r="I39" s="62"/>
      <c r="J39" s="62"/>
      <c r="K39" s="62"/>
      <c r="L39" s="222"/>
      <c r="M39" s="222"/>
      <c r="N39" s="145"/>
    </row>
    <row r="40" spans="1:14" s="39" customFormat="1" ht="15.95" customHeight="1">
      <c r="A40" s="36"/>
      <c r="B40" s="36"/>
      <c r="C40" s="223"/>
      <c r="D40" s="223"/>
      <c r="E40" s="223"/>
      <c r="F40" s="208"/>
      <c r="G40" s="206"/>
      <c r="I40" s="62"/>
      <c r="J40" s="62"/>
      <c r="K40" s="62"/>
      <c r="L40" s="222"/>
      <c r="M40" s="222"/>
      <c r="N40" s="145"/>
    </row>
    <row r="41" spans="1:14" s="39" customFormat="1" ht="7.5" customHeight="1">
      <c r="A41" s="36"/>
      <c r="B41" s="36"/>
      <c r="C41" s="96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45"/>
    </row>
    <row r="42" spans="1:14" ht="14.45" customHeight="1">
      <c r="A42" s="36"/>
      <c r="B42" s="36"/>
      <c r="C42" s="91"/>
      <c r="D42" s="91"/>
      <c r="E42" s="91"/>
      <c r="F42" s="91"/>
      <c r="G42" s="91"/>
      <c r="H42" s="293" t="s">
        <v>104</v>
      </c>
      <c r="I42" s="294"/>
      <c r="J42" s="294"/>
      <c r="K42" s="294"/>
      <c r="L42" s="294"/>
      <c r="M42" s="294"/>
      <c r="N42" s="295"/>
    </row>
    <row r="43" spans="1:14" ht="14.45" customHeight="1">
      <c r="A43" s="38"/>
      <c r="B43" s="38"/>
      <c r="C43" s="38"/>
      <c r="D43" s="38"/>
      <c r="E43" s="38"/>
      <c r="F43" s="38"/>
      <c r="G43" s="38"/>
      <c r="H43" s="301" t="s">
        <v>105</v>
      </c>
      <c r="I43" s="302"/>
      <c r="J43" s="302"/>
      <c r="K43" s="302"/>
      <c r="L43" s="302"/>
      <c r="M43" s="302"/>
      <c r="N43" s="105"/>
    </row>
    <row r="44" spans="1:14" ht="14.45" customHeight="1">
      <c r="A44" s="38"/>
      <c r="B44" s="38"/>
      <c r="C44" s="38"/>
      <c r="D44" s="298" t="s">
        <v>107</v>
      </c>
      <c r="E44" s="298"/>
      <c r="F44" s="298"/>
      <c r="G44" s="38" t="s">
        <v>86</v>
      </c>
      <c r="H44" s="303"/>
      <c r="I44" s="269"/>
      <c r="J44" s="269"/>
      <c r="K44" s="269"/>
      <c r="L44" s="269"/>
      <c r="M44" s="269"/>
      <c r="N44" s="105"/>
    </row>
    <row r="45" spans="1:14" ht="14.45" customHeight="1">
      <c r="A45" s="38"/>
      <c r="B45" s="38"/>
      <c r="C45" s="38" t="s">
        <v>85</v>
      </c>
      <c r="D45" s="298" t="s">
        <v>108</v>
      </c>
      <c r="E45" s="298"/>
      <c r="F45" s="298"/>
      <c r="G45" s="45"/>
      <c r="H45" s="304" t="s">
        <v>87</v>
      </c>
      <c r="I45" s="305"/>
      <c r="J45" s="305"/>
      <c r="K45" s="305"/>
      <c r="L45" s="45" t="s">
        <v>88</v>
      </c>
      <c r="M45" s="45"/>
      <c r="N45" s="105"/>
    </row>
    <row r="46" spans="1:14" ht="14.45" customHeight="1">
      <c r="A46" s="38"/>
      <c r="B46" s="38"/>
      <c r="C46" s="38"/>
      <c r="D46" s="298"/>
      <c r="E46" s="298"/>
      <c r="F46" s="298"/>
      <c r="G46" s="38"/>
      <c r="H46" s="299" t="s">
        <v>106</v>
      </c>
      <c r="I46" s="300"/>
      <c r="J46" s="300"/>
      <c r="K46" s="300"/>
      <c r="L46" s="306" t="s">
        <v>158</v>
      </c>
      <c r="M46" s="306"/>
      <c r="N46" s="106"/>
    </row>
    <row r="47" spans="1:14" ht="13.5" customHeight="1">
      <c r="A47" s="38"/>
      <c r="B47" s="38"/>
      <c r="C47" s="38"/>
      <c r="D47" s="298"/>
      <c r="E47" s="298"/>
      <c r="F47" s="298"/>
      <c r="G47" s="38"/>
    </row>
    <row r="48" spans="1:14" ht="13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6" ht="13.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6" ht="13.5" customHeight="1">
      <c r="D50" s="39"/>
    </row>
    <row r="53" spans="1:16" ht="14.25" customHeight="1"/>
    <row r="54" spans="1:16" ht="13.5" customHeight="1">
      <c r="D54" s="115" t="s">
        <v>57</v>
      </c>
      <c r="E54" s="113"/>
      <c r="F54" s="113"/>
      <c r="G54" s="113"/>
      <c r="H54" s="113"/>
      <c r="I54" s="113"/>
      <c r="J54" s="113"/>
      <c r="K54" s="113"/>
      <c r="L54" s="113"/>
    </row>
    <row r="55" spans="1:16" ht="12.75" customHeight="1">
      <c r="D55" s="115" t="s">
        <v>58</v>
      </c>
      <c r="E55" s="113"/>
      <c r="F55" s="113"/>
      <c r="G55" s="113"/>
      <c r="H55" s="113"/>
      <c r="I55" s="113"/>
      <c r="J55" s="113"/>
      <c r="K55" s="114" t="s">
        <v>37</v>
      </c>
      <c r="L55" s="113"/>
    </row>
    <row r="56" spans="1:16" ht="13.5" customHeight="1">
      <c r="D56" s="115" t="s">
        <v>59</v>
      </c>
      <c r="E56" s="115"/>
      <c r="F56" s="115"/>
      <c r="G56" s="115"/>
      <c r="H56" s="115"/>
      <c r="I56" s="115"/>
      <c r="J56" s="115"/>
      <c r="K56" s="114">
        <f>รายการขออนุมัติ!K63</f>
        <v>7</v>
      </c>
      <c r="L56" s="113"/>
    </row>
    <row r="57" spans="1:16" ht="13.5" customHeight="1">
      <c r="D57" s="297" t="s">
        <v>60</v>
      </c>
      <c r="E57" s="297"/>
      <c r="F57" s="297"/>
      <c r="G57" s="297"/>
      <c r="H57" s="297"/>
      <c r="I57" s="297"/>
      <c r="J57" s="297"/>
      <c r="K57" s="113"/>
      <c r="L57" s="113"/>
    </row>
    <row r="58" spans="1:16" ht="13.5" customHeight="1">
      <c r="D58" s="297" t="s">
        <v>61</v>
      </c>
      <c r="E58" s="297"/>
      <c r="F58" s="297"/>
      <c r="G58" s="297"/>
      <c r="H58" s="297"/>
      <c r="I58" s="297"/>
      <c r="J58" s="297"/>
      <c r="K58" s="115" t="s">
        <v>55</v>
      </c>
      <c r="L58" s="115"/>
    </row>
    <row r="59" spans="1:16" ht="13.5" customHeight="1">
      <c r="D59" s="297" t="s">
        <v>62</v>
      </c>
      <c r="E59" s="297"/>
      <c r="F59" s="297"/>
      <c r="G59" s="297"/>
      <c r="H59" s="297"/>
      <c r="I59" s="297"/>
      <c r="J59" s="297"/>
      <c r="K59" s="115" t="s">
        <v>56</v>
      </c>
      <c r="L59" s="115"/>
    </row>
    <row r="60" spans="1:16" ht="13.5" customHeight="1"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6" ht="13.5" customHeight="1">
      <c r="D61" s="69"/>
      <c r="E61" s="69"/>
      <c r="F61" s="69"/>
      <c r="G61" s="69"/>
      <c r="H61" s="69"/>
      <c r="I61" s="69"/>
      <c r="J61" s="69"/>
    </row>
    <row r="64" spans="1:16" ht="13.5" customHeight="1">
      <c r="A64" s="15"/>
      <c r="B64" s="15"/>
      <c r="C64" s="15"/>
      <c r="D64" s="15"/>
      <c r="E64" s="15"/>
      <c r="F64" s="15"/>
      <c r="G64" s="6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3.5" customHeight="1">
      <c r="A65" s="15"/>
      <c r="B65" s="15"/>
      <c r="C65" s="15"/>
      <c r="D65" s="15"/>
      <c r="E65" s="10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3.5" customHeight="1">
      <c r="A66" s="15"/>
      <c r="B66" s="15"/>
      <c r="C66" s="15"/>
      <c r="D66" s="15"/>
      <c r="E66" s="15"/>
      <c r="F66" s="15"/>
      <c r="G66" s="15"/>
      <c r="H66" s="6"/>
      <c r="I66" s="15"/>
      <c r="J66" s="15"/>
      <c r="K66" s="15"/>
      <c r="L66" s="15"/>
      <c r="M66" s="15"/>
      <c r="N66" s="15"/>
      <c r="O66" s="15"/>
      <c r="P66" s="15"/>
    </row>
    <row r="67" spans="1:16" ht="13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13.5" customHeight="1">
      <c r="A68" s="15"/>
      <c r="B68" s="15"/>
      <c r="C68" s="15"/>
      <c r="D68" s="15"/>
      <c r="E68" s="15"/>
      <c r="F68" s="15"/>
      <c r="G68" s="269"/>
      <c r="H68" s="269"/>
      <c r="I68" s="6"/>
      <c r="J68" s="6"/>
      <c r="K68" s="6"/>
      <c r="L68" s="15"/>
      <c r="M68" s="15"/>
      <c r="N68" s="15"/>
      <c r="O68" s="15"/>
      <c r="P68" s="15"/>
    </row>
    <row r="69" spans="1:16" ht="13.5" customHeight="1">
      <c r="A69" s="15"/>
      <c r="B69" s="15"/>
      <c r="C69" s="15"/>
      <c r="D69" s="15"/>
      <c r="E69" s="15"/>
      <c r="F69" s="15"/>
      <c r="G69" s="6"/>
      <c r="H69" s="6"/>
      <c r="I69" s="6"/>
      <c r="J69" s="6"/>
      <c r="K69" s="6"/>
      <c r="L69" s="15"/>
      <c r="M69" s="15"/>
      <c r="N69" s="15"/>
      <c r="O69" s="15"/>
      <c r="P69" s="15"/>
    </row>
    <row r="70" spans="1:16" ht="13.5" customHeight="1">
      <c r="A70" s="15"/>
      <c r="B70" s="15"/>
      <c r="C70" s="15"/>
      <c r="D70" s="15"/>
      <c r="E70" s="15"/>
      <c r="F70" s="15"/>
      <c r="G70" s="6"/>
      <c r="H70" s="6"/>
      <c r="I70" s="6"/>
      <c r="J70" s="6"/>
      <c r="K70" s="6"/>
      <c r="L70" s="15"/>
      <c r="M70" s="15"/>
      <c r="N70" s="15"/>
      <c r="O70" s="15"/>
      <c r="P70" s="15"/>
    </row>
    <row r="71" spans="1:16" ht="13.5" customHeight="1">
      <c r="A71" s="15"/>
      <c r="B71" s="15"/>
      <c r="C71" s="15"/>
      <c r="D71" s="15"/>
      <c r="E71" s="15"/>
      <c r="F71" s="15"/>
      <c r="G71" s="6"/>
      <c r="H71" s="6"/>
      <c r="I71" s="6"/>
      <c r="J71" s="6"/>
      <c r="K71" s="6"/>
      <c r="L71" s="15"/>
      <c r="M71" s="15"/>
      <c r="N71" s="15"/>
      <c r="O71" s="15"/>
      <c r="P71" s="15"/>
    </row>
    <row r="72" spans="1:16" ht="13.5" customHeight="1">
      <c r="G72" s="6"/>
      <c r="H72" s="11"/>
      <c r="I72" s="11"/>
      <c r="J72" s="11"/>
      <c r="K72" s="11"/>
    </row>
  </sheetData>
  <mergeCells count="67">
    <mergeCell ref="C35:N35"/>
    <mergeCell ref="M13:N13"/>
    <mergeCell ref="M14:N14"/>
    <mergeCell ref="C28:N28"/>
    <mergeCell ref="C29:N29"/>
    <mergeCell ref="C30:N30"/>
    <mergeCell ref="F17:J17"/>
    <mergeCell ref="F18:J18"/>
    <mergeCell ref="K17:L17"/>
    <mergeCell ref="K18:L18"/>
    <mergeCell ref="M17:N17"/>
    <mergeCell ref="M18:N18"/>
    <mergeCell ref="K20:L20"/>
    <mergeCell ref="J21:K21"/>
    <mergeCell ref="M10:N10"/>
    <mergeCell ref="K10:L10"/>
    <mergeCell ref="M11:N11"/>
    <mergeCell ref="M12:N12"/>
    <mergeCell ref="C27:N27"/>
    <mergeCell ref="F11:J11"/>
    <mergeCell ref="F12:J12"/>
    <mergeCell ref="F13:J13"/>
    <mergeCell ref="F14:J14"/>
    <mergeCell ref="K11:L11"/>
    <mergeCell ref="K13:L13"/>
    <mergeCell ref="K14:L14"/>
    <mergeCell ref="K12:L12"/>
    <mergeCell ref="K15:L15"/>
    <mergeCell ref="K16:L16"/>
    <mergeCell ref="K19:L19"/>
    <mergeCell ref="D1:H1"/>
    <mergeCell ref="D2:H2"/>
    <mergeCell ref="D3:H3"/>
    <mergeCell ref="C5:H5"/>
    <mergeCell ref="I3:N3"/>
    <mergeCell ref="G68:H68"/>
    <mergeCell ref="C1:C3"/>
    <mergeCell ref="G24:I24"/>
    <mergeCell ref="F16:J16"/>
    <mergeCell ref="F19:J19"/>
    <mergeCell ref="F20:J20"/>
    <mergeCell ref="F15:J15"/>
    <mergeCell ref="F10:J10"/>
    <mergeCell ref="C7:F7"/>
    <mergeCell ref="C9:N9"/>
    <mergeCell ref="D58:J58"/>
    <mergeCell ref="M15:N15"/>
    <mergeCell ref="M16:N16"/>
    <mergeCell ref="M19:N19"/>
    <mergeCell ref="M20:N20"/>
    <mergeCell ref="C31:N31"/>
    <mergeCell ref="H42:N42"/>
    <mergeCell ref="C32:N32"/>
    <mergeCell ref="D59:J59"/>
    <mergeCell ref="D47:F47"/>
    <mergeCell ref="D46:F46"/>
    <mergeCell ref="H46:K46"/>
    <mergeCell ref="H43:M43"/>
    <mergeCell ref="H44:M44"/>
    <mergeCell ref="D44:F44"/>
    <mergeCell ref="D57:J57"/>
    <mergeCell ref="D45:F45"/>
    <mergeCell ref="H45:K45"/>
    <mergeCell ref="L46:M46"/>
    <mergeCell ref="C33:N33"/>
    <mergeCell ref="C34:N34"/>
    <mergeCell ref="C37:E37"/>
  </mergeCells>
  <pageMargins left="0.19685039370078741" right="0.39370078740157483" top="0.19685039370078741" bottom="0" header="0.31496062992125984" footer="0.31496062992125984"/>
  <pageSetup paperSize="9" scale="9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topLeftCell="A4" zoomScale="112" zoomScaleNormal="112" workbookViewId="0">
      <selection activeCell="D23" sqref="D23:H23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1.71093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3.42578125" style="2" customWidth="1"/>
    <col min="11" max="11" width="15.140625" style="2" customWidth="1"/>
    <col min="12" max="12" width="3" style="2" customWidth="1"/>
    <col min="13" max="13" width="9" style="2" customWidth="1"/>
    <col min="14" max="14" width="10.140625" style="2" customWidth="1"/>
    <col min="15" max="16384" width="9" style="2"/>
  </cols>
  <sheetData>
    <row r="1" spans="1:14" ht="19.5" customHeight="1">
      <c r="A1" s="273"/>
    </row>
    <row r="2" spans="1:14" ht="17.45" customHeight="1">
      <c r="A2" s="273"/>
      <c r="B2" s="311" t="s">
        <v>44</v>
      </c>
      <c r="C2" s="311"/>
      <c r="D2" s="311"/>
      <c r="E2" s="311"/>
      <c r="F2" s="311"/>
      <c r="G2" s="1"/>
      <c r="H2" s="17"/>
      <c r="J2" s="15"/>
      <c r="K2" s="15"/>
      <c r="L2" s="15"/>
      <c r="M2" s="15"/>
      <c r="N2" s="15"/>
    </row>
    <row r="3" spans="1:14" ht="17.45" customHeight="1">
      <c r="A3" s="273"/>
      <c r="B3" s="277" t="s">
        <v>48</v>
      </c>
      <c r="C3" s="277"/>
      <c r="D3" s="277"/>
      <c r="E3" s="277"/>
      <c r="F3" s="277"/>
      <c r="G3" s="1"/>
      <c r="H3" s="17"/>
      <c r="J3" s="15"/>
      <c r="K3" s="15"/>
      <c r="L3" s="15"/>
      <c r="M3" s="15"/>
      <c r="N3" s="15"/>
    </row>
    <row r="4" spans="1:14" s="39" customFormat="1" ht="8.1" customHeight="1">
      <c r="A4" s="154"/>
      <c r="B4" s="155"/>
      <c r="C4" s="155"/>
      <c r="D4" s="155"/>
      <c r="E4" s="155"/>
      <c r="F4" s="155"/>
      <c r="G4" s="36"/>
      <c r="H4" s="157"/>
      <c r="J4" s="38"/>
      <c r="K4" s="38"/>
      <c r="L4" s="38"/>
      <c r="M4" s="38"/>
      <c r="N4" s="38"/>
    </row>
    <row r="5" spans="1:14" ht="17.45" customHeight="1">
      <c r="A5" s="5"/>
      <c r="B5" s="5" t="s">
        <v>91</v>
      </c>
      <c r="C5" s="45"/>
      <c r="D5" s="5"/>
      <c r="E5" s="89" t="s">
        <v>122</v>
      </c>
      <c r="F5" s="3" t="s">
        <v>92</v>
      </c>
      <c r="G5" s="3"/>
      <c r="H5" s="3"/>
      <c r="I5" s="131" t="s">
        <v>27</v>
      </c>
      <c r="J5" s="5"/>
      <c r="K5" s="5"/>
      <c r="L5" s="5"/>
      <c r="M5" s="4"/>
      <c r="N5" s="4"/>
    </row>
    <row r="6" spans="1:14" ht="14.1" customHeight="1">
      <c r="A6" s="294" t="s">
        <v>1</v>
      </c>
      <c r="B6" s="294"/>
      <c r="C6" s="174">
        <f>รายการขออนุมัติ!C6</f>
        <v>0</v>
      </c>
      <c r="D6" s="6" t="s">
        <v>0</v>
      </c>
      <c r="E6" s="67">
        <f>รายการขออนุมัติ!F6</f>
        <v>0</v>
      </c>
      <c r="F6" s="15"/>
      <c r="G6" s="294" t="s">
        <v>3</v>
      </c>
      <c r="H6" s="294"/>
      <c r="I6" s="130">
        <f>รายการขออนุมัติ!C8</f>
        <v>0</v>
      </c>
      <c r="J6" s="15"/>
      <c r="K6" s="15" t="s">
        <v>8</v>
      </c>
      <c r="L6" s="204">
        <f>รายการขออนุมัติ!F8</f>
        <v>0</v>
      </c>
      <c r="N6" s="28"/>
    </row>
    <row r="7" spans="1:14" ht="14.1" customHeight="1">
      <c r="A7" s="296" t="s">
        <v>2</v>
      </c>
      <c r="B7" s="296"/>
      <c r="C7" s="68">
        <f>รายการขออนุมัติ!C7</f>
        <v>0</v>
      </c>
      <c r="D7" s="15" t="s">
        <v>7</v>
      </c>
      <c r="E7" s="68">
        <f>รายการขออนุมัติ!F7</f>
        <v>0</v>
      </c>
      <c r="F7" s="15"/>
      <c r="G7" s="296" t="s">
        <v>16</v>
      </c>
      <c r="H7" s="296"/>
      <c r="I7" s="205">
        <f>รายการขออนุมัติ!K6</f>
        <v>0</v>
      </c>
      <c r="J7" s="26"/>
      <c r="K7" s="22" t="s">
        <v>49</v>
      </c>
      <c r="L7" s="204">
        <f>รายการขออนุมัติ!K7</f>
        <v>0</v>
      </c>
      <c r="M7" s="29"/>
      <c r="N7" s="30"/>
    </row>
    <row r="8" spans="1:14" ht="14.1" customHeight="1">
      <c r="A8" s="296" t="s">
        <v>4</v>
      </c>
      <c r="B8" s="296"/>
      <c r="C8" s="68">
        <f>รายการขออนุมัติ!C9</f>
        <v>0</v>
      </c>
      <c r="D8" s="15" t="s">
        <v>9</v>
      </c>
      <c r="E8" s="68">
        <f>รายการขออนุมัติ!F9</f>
        <v>0</v>
      </c>
      <c r="F8" s="15"/>
      <c r="G8" s="296" t="s">
        <v>5</v>
      </c>
      <c r="H8" s="296"/>
      <c r="I8" s="68">
        <f>รายการขออนุมัติ!C10</f>
        <v>0</v>
      </c>
      <c r="J8" s="15"/>
      <c r="K8" s="15" t="s">
        <v>89</v>
      </c>
      <c r="L8" s="68">
        <f>รายการขออนุมัติ!F10</f>
        <v>0</v>
      </c>
      <c r="M8" s="29"/>
      <c r="N8" s="30"/>
    </row>
    <row r="9" spans="1:14" ht="14.1" customHeight="1">
      <c r="A9" s="284" t="s">
        <v>6</v>
      </c>
      <c r="B9" s="284"/>
      <c r="C9" s="68">
        <f>รายการขออนุมัติ!C11</f>
        <v>0</v>
      </c>
      <c r="D9" s="15" t="s">
        <v>11</v>
      </c>
      <c r="E9" s="68">
        <f>รายการขออนุมัติ!F11</f>
        <v>0</v>
      </c>
      <c r="F9" s="15"/>
      <c r="G9" s="15" t="s">
        <v>29</v>
      </c>
      <c r="H9" s="15"/>
      <c r="I9" s="8"/>
      <c r="J9" s="8"/>
      <c r="K9" s="116"/>
      <c r="L9" s="45"/>
      <c r="M9" s="23"/>
      <c r="N9" s="24"/>
    </row>
    <row r="10" spans="1:14" s="39" customFormat="1" ht="8.1" customHeight="1">
      <c r="A10" s="89"/>
      <c r="B10" s="89"/>
      <c r="C10" s="89"/>
      <c r="D10" s="41"/>
      <c r="E10" s="146"/>
      <c r="F10" s="41"/>
      <c r="G10" s="41"/>
      <c r="H10" s="41"/>
      <c r="I10" s="147"/>
      <c r="J10" s="147"/>
      <c r="K10" s="148"/>
      <c r="L10" s="41"/>
      <c r="M10" s="149"/>
      <c r="N10" s="150"/>
    </row>
    <row r="11" spans="1:14" s="39" customFormat="1" ht="9.9499999999999993" customHeight="1">
      <c r="A11" s="95"/>
      <c r="B11" s="95"/>
      <c r="C11" s="91"/>
      <c r="D11" s="38"/>
      <c r="E11" s="62"/>
      <c r="F11" s="38"/>
      <c r="G11" s="38"/>
      <c r="H11" s="38"/>
      <c r="I11" s="8"/>
      <c r="J11" s="8"/>
      <c r="K11" s="116"/>
      <c r="L11" s="45"/>
      <c r="M11" s="23"/>
      <c r="N11" s="24"/>
    </row>
    <row r="12" spans="1:14" ht="15" customHeight="1">
      <c r="A12" s="322" t="s">
        <v>90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</row>
    <row r="13" spans="1:14" ht="15" customHeight="1">
      <c r="A13" s="322" t="s">
        <v>93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</row>
    <row r="14" spans="1:14" ht="15" customHeight="1">
      <c r="A14" s="129" t="s">
        <v>120</v>
      </c>
      <c r="B14" s="129" t="s">
        <v>121</v>
      </c>
      <c r="C14" s="326">
        <f>รายการขออนุมัติ!E14</f>
        <v>0</v>
      </c>
      <c r="D14" s="326"/>
      <c r="E14" s="326"/>
      <c r="F14" s="326"/>
      <c r="G14" s="326"/>
      <c r="H14" s="326"/>
      <c r="I14" s="326"/>
      <c r="J14" s="326"/>
      <c r="K14" s="326"/>
      <c r="L14" s="129"/>
      <c r="M14" s="129"/>
      <c r="N14" s="129"/>
    </row>
    <row r="15" spans="1:14" s="39" customFormat="1" ht="8.1" customHeight="1">
      <c r="A15" s="129"/>
      <c r="B15" s="129"/>
      <c r="C15" s="158"/>
      <c r="D15" s="158"/>
      <c r="E15" s="158"/>
      <c r="F15" s="158"/>
      <c r="G15" s="158"/>
      <c r="H15" s="158"/>
      <c r="I15" s="158"/>
      <c r="J15" s="159"/>
      <c r="K15" s="159"/>
      <c r="L15" s="129"/>
      <c r="M15" s="129"/>
      <c r="N15" s="129"/>
    </row>
    <row r="16" spans="1:14" ht="13.5" customHeight="1">
      <c r="A16" s="21" t="s">
        <v>30</v>
      </c>
      <c r="B16" s="20" t="s">
        <v>31</v>
      </c>
      <c r="C16" s="21" t="s">
        <v>33</v>
      </c>
      <c r="D16" s="258" t="s">
        <v>50</v>
      </c>
      <c r="E16" s="258"/>
      <c r="F16" s="258"/>
      <c r="G16" s="258"/>
      <c r="H16" s="259"/>
      <c r="I16" s="318" t="s">
        <v>52</v>
      </c>
      <c r="J16" s="319"/>
      <c r="K16" s="19" t="s">
        <v>51</v>
      </c>
      <c r="L16" s="257" t="s">
        <v>137</v>
      </c>
      <c r="M16" s="258"/>
      <c r="N16" s="259"/>
    </row>
    <row r="17" spans="1:14" ht="13.5" customHeight="1">
      <c r="A17" s="117">
        <f>ใบสั่งจ้าง!C11</f>
        <v>1</v>
      </c>
      <c r="B17" s="31"/>
      <c r="C17" s="123">
        <f>ใบสั่งจ้าง!E11</f>
        <v>0</v>
      </c>
      <c r="D17" s="263">
        <f>ใบสั่งจ้าง!F11</f>
        <v>0</v>
      </c>
      <c r="E17" s="264"/>
      <c r="F17" s="264"/>
      <c r="G17" s="264"/>
      <c r="H17" s="265"/>
      <c r="I17" s="320"/>
      <c r="J17" s="321"/>
      <c r="K17" s="9">
        <f>I17*B17</f>
        <v>0</v>
      </c>
      <c r="L17" s="323"/>
      <c r="M17" s="324"/>
      <c r="N17" s="325"/>
    </row>
    <row r="18" spans="1:14" ht="13.5" customHeight="1">
      <c r="A18" s="117">
        <f>ใบสั่งจ้าง!C12</f>
        <v>2</v>
      </c>
      <c r="B18" s="31"/>
      <c r="C18" s="123">
        <f>ใบสั่งจ้าง!E12</f>
        <v>0</v>
      </c>
      <c r="D18" s="263">
        <f>ใบสั่งจ้าง!F12</f>
        <v>0</v>
      </c>
      <c r="E18" s="264"/>
      <c r="F18" s="264"/>
      <c r="G18" s="264"/>
      <c r="H18" s="265"/>
      <c r="I18" s="320">
        <f>ใบสั่งจ้าง!K12</f>
        <v>0</v>
      </c>
      <c r="J18" s="321"/>
      <c r="K18" s="9">
        <f t="shared" ref="K18:K24" si="0">I18*B18</f>
        <v>0</v>
      </c>
      <c r="L18" s="323"/>
      <c r="M18" s="324"/>
      <c r="N18" s="325"/>
    </row>
    <row r="19" spans="1:14" ht="13.5" customHeight="1">
      <c r="A19" s="218">
        <f>ใบสั่งจ้าง!C13</f>
        <v>3</v>
      </c>
      <c r="B19" s="31"/>
      <c r="C19" s="220">
        <f>ใบสั่งจ้าง!E13</f>
        <v>0</v>
      </c>
      <c r="D19" s="263">
        <f>ใบสั่งจ้าง!F13</f>
        <v>0</v>
      </c>
      <c r="E19" s="264"/>
      <c r="F19" s="264"/>
      <c r="G19" s="264"/>
      <c r="H19" s="265"/>
      <c r="I19" s="320">
        <f>ใบสั่งจ้าง!K13</f>
        <v>0</v>
      </c>
      <c r="J19" s="321"/>
      <c r="K19" s="9">
        <f t="shared" si="0"/>
        <v>0</v>
      </c>
      <c r="L19" s="323"/>
      <c r="M19" s="324"/>
      <c r="N19" s="325"/>
    </row>
    <row r="20" spans="1:14" ht="13.5" customHeight="1">
      <c r="A20" s="117">
        <f>ใบสั่งจ้าง!C14</f>
        <v>4</v>
      </c>
      <c r="B20" s="31"/>
      <c r="C20" s="123">
        <f>ใบสั่งจ้าง!E14</f>
        <v>0</v>
      </c>
      <c r="D20" s="263">
        <f>ใบสั่งจ้าง!F14</f>
        <v>0</v>
      </c>
      <c r="E20" s="264"/>
      <c r="F20" s="264"/>
      <c r="G20" s="264"/>
      <c r="H20" s="265"/>
      <c r="I20" s="320">
        <f>ใบสั่งจ้าง!K14</f>
        <v>0</v>
      </c>
      <c r="J20" s="321"/>
      <c r="K20" s="9">
        <f t="shared" si="0"/>
        <v>0</v>
      </c>
      <c r="L20" s="323"/>
      <c r="M20" s="324"/>
      <c r="N20" s="325"/>
    </row>
    <row r="21" spans="1:14" ht="13.5" customHeight="1">
      <c r="A21" s="117">
        <f>ใบสั่งจ้าง!C15</f>
        <v>5</v>
      </c>
      <c r="B21" s="31"/>
      <c r="C21" s="123">
        <f>ใบสั่งจ้าง!E15</f>
        <v>0</v>
      </c>
      <c r="D21" s="263">
        <f>ใบสั่งจ้าง!F15</f>
        <v>0</v>
      </c>
      <c r="E21" s="264"/>
      <c r="F21" s="264"/>
      <c r="G21" s="264"/>
      <c r="H21" s="265"/>
      <c r="I21" s="320">
        <f>ใบสั่งจ้าง!K15</f>
        <v>0</v>
      </c>
      <c r="J21" s="321"/>
      <c r="K21" s="9">
        <f t="shared" si="0"/>
        <v>0</v>
      </c>
      <c r="L21" s="323"/>
      <c r="M21" s="324"/>
      <c r="N21" s="325"/>
    </row>
    <row r="22" spans="1:14" ht="13.5" customHeight="1">
      <c r="A22" s="117">
        <f>ใบสั่งจ้าง!C16</f>
        <v>6</v>
      </c>
      <c r="B22" s="31"/>
      <c r="C22" s="123">
        <f>ใบสั่งจ้าง!E16</f>
        <v>0</v>
      </c>
      <c r="D22" s="263">
        <f>ใบสั่งจ้าง!F16</f>
        <v>0</v>
      </c>
      <c r="E22" s="264"/>
      <c r="F22" s="264"/>
      <c r="G22" s="264"/>
      <c r="H22" s="265"/>
      <c r="I22" s="320">
        <f>ใบสั่งจ้าง!K16</f>
        <v>0</v>
      </c>
      <c r="J22" s="321"/>
      <c r="K22" s="9">
        <f t="shared" si="0"/>
        <v>0</v>
      </c>
      <c r="L22" s="323"/>
      <c r="M22" s="324"/>
      <c r="N22" s="325"/>
    </row>
    <row r="23" spans="1:14" ht="13.5" customHeight="1">
      <c r="A23" s="117">
        <f>ใบสั่งจ้าง!C19</f>
        <v>9</v>
      </c>
      <c r="B23" s="31"/>
      <c r="C23" s="123">
        <f>ใบสั่งจ้าง!E19</f>
        <v>0</v>
      </c>
      <c r="D23" s="263">
        <f>ใบสั่งจ้าง!F19</f>
        <v>0</v>
      </c>
      <c r="E23" s="264"/>
      <c r="F23" s="264"/>
      <c r="G23" s="264"/>
      <c r="H23" s="265"/>
      <c r="I23" s="320">
        <f>ใบสั่งจ้าง!K19</f>
        <v>0</v>
      </c>
      <c r="J23" s="321"/>
      <c r="K23" s="9">
        <f t="shared" si="0"/>
        <v>0</v>
      </c>
      <c r="L23" s="323"/>
      <c r="M23" s="324"/>
      <c r="N23" s="325"/>
    </row>
    <row r="24" spans="1:14" ht="13.5" customHeight="1">
      <c r="A24" s="117">
        <f>ใบสั่งจ้าง!C20</f>
        <v>10</v>
      </c>
      <c r="B24" s="31"/>
      <c r="C24" s="123">
        <f>ใบสั่งจ้าง!E20</f>
        <v>0</v>
      </c>
      <c r="D24" s="263">
        <f>ใบสั่งจ้าง!F20</f>
        <v>0</v>
      </c>
      <c r="E24" s="264"/>
      <c r="F24" s="264"/>
      <c r="G24" s="264"/>
      <c r="H24" s="265"/>
      <c r="I24" s="320">
        <f>ใบสั่งจ้าง!K20</f>
        <v>0</v>
      </c>
      <c r="J24" s="321"/>
      <c r="K24" s="9">
        <f t="shared" si="0"/>
        <v>0</v>
      </c>
      <c r="L24" s="323"/>
      <c r="M24" s="324"/>
      <c r="N24" s="325"/>
    </row>
    <row r="25" spans="1:14" ht="12" customHeight="1">
      <c r="A25" s="15"/>
      <c r="B25" s="32" t="s">
        <v>47</v>
      </c>
      <c r="C25" s="15"/>
      <c r="D25" s="15"/>
      <c r="E25" s="15"/>
      <c r="F25" s="15"/>
      <c r="G25" s="15"/>
      <c r="H25" s="15"/>
      <c r="I25" s="12" t="s">
        <v>36</v>
      </c>
      <c r="J25" s="12" t="s">
        <v>39</v>
      </c>
      <c r="K25" s="214">
        <f>K17+K18+K19+K20+K21+K22+K23+K24</f>
        <v>0</v>
      </c>
      <c r="L25" s="12" t="s">
        <v>15</v>
      </c>
      <c r="M25" s="15"/>
      <c r="N25" s="15"/>
    </row>
    <row r="26" spans="1:14" s="39" customFormat="1" ht="12" customHeight="1">
      <c r="A26" s="38"/>
      <c r="B26" s="143"/>
      <c r="C26" s="38"/>
      <c r="D26" s="38"/>
      <c r="E26" s="38"/>
      <c r="F26" s="38"/>
      <c r="G26" s="38"/>
      <c r="H26" s="38"/>
      <c r="I26" s="62" t="s">
        <v>109</v>
      </c>
      <c r="J26" s="62" t="s">
        <v>39</v>
      </c>
      <c r="K26" s="214">
        <v>0</v>
      </c>
      <c r="L26" s="62" t="s">
        <v>15</v>
      </c>
      <c r="M26" s="38"/>
      <c r="N26" s="38"/>
    </row>
    <row r="27" spans="1:14" ht="13.5" customHeight="1">
      <c r="A27" s="15"/>
      <c r="B27" s="15"/>
      <c r="C27" s="15"/>
      <c r="D27" s="15"/>
      <c r="E27" s="15"/>
      <c r="F27" s="15"/>
      <c r="G27" s="15"/>
      <c r="H27" s="15"/>
      <c r="I27" s="12" t="s">
        <v>37</v>
      </c>
      <c r="J27" s="12" t="s">
        <v>39</v>
      </c>
      <c r="K27" s="214">
        <f>(K25-K26)*7/100</f>
        <v>0</v>
      </c>
      <c r="L27" s="12" t="s">
        <v>15</v>
      </c>
      <c r="M27" s="15"/>
      <c r="N27" s="15"/>
    </row>
    <row r="28" spans="1:14" ht="13.5" customHeight="1">
      <c r="A28" s="15"/>
      <c r="B28" s="15"/>
      <c r="C28" s="15"/>
      <c r="D28" s="15" t="s">
        <v>45</v>
      </c>
      <c r="E28" s="229" t="str">
        <f>BAHTTEXT(K28)</f>
        <v>ศูนย์บาทถ้วน</v>
      </c>
      <c r="F28" s="229"/>
      <c r="G28" s="229"/>
      <c r="H28" s="15"/>
      <c r="I28" s="12" t="s">
        <v>38</v>
      </c>
      <c r="J28" s="12" t="s">
        <v>39</v>
      </c>
      <c r="K28" s="215">
        <f>(K25-K26)+K27</f>
        <v>0</v>
      </c>
      <c r="L28" s="12" t="s">
        <v>15</v>
      </c>
      <c r="M28" s="15"/>
      <c r="N28" s="15"/>
    </row>
    <row r="29" spans="1:14" ht="13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s="39" customFormat="1" ht="13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ht="13.5" customHeight="1">
      <c r="A31" s="296" t="s">
        <v>94</v>
      </c>
      <c r="B31" s="296"/>
      <c r="C31" s="296"/>
      <c r="D31" s="296"/>
      <c r="E31" s="296"/>
      <c r="F31" s="296"/>
      <c r="G31" s="15"/>
      <c r="H31" s="15"/>
      <c r="I31" s="15"/>
      <c r="J31" s="15"/>
      <c r="K31" s="15"/>
      <c r="L31" s="15"/>
      <c r="M31" s="15"/>
      <c r="N31" s="15"/>
    </row>
    <row r="32" spans="1:14" ht="9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3.5" customHeight="1">
      <c r="A33" s="234" t="s">
        <v>40</v>
      </c>
      <c r="B33" s="235"/>
      <c r="C33" s="235"/>
      <c r="D33" s="236"/>
      <c r="E33" s="14" t="s">
        <v>41</v>
      </c>
      <c r="F33" s="234" t="s">
        <v>53</v>
      </c>
      <c r="G33" s="235"/>
      <c r="H33" s="235"/>
      <c r="I33" s="235"/>
      <c r="J33" s="236"/>
      <c r="K33" s="13"/>
      <c r="L33" s="13"/>
      <c r="M33" s="13"/>
      <c r="N33" s="13"/>
    </row>
    <row r="34" spans="1:14" ht="13.5" customHeight="1">
      <c r="A34" s="240">
        <f>รายการขออนุมัติ!B40</f>
        <v>0</v>
      </c>
      <c r="B34" s="241"/>
      <c r="C34" s="241"/>
      <c r="D34" s="242"/>
      <c r="E34" s="7" t="str">
        <f>รายการขออนุมัติ!H40</f>
        <v>ประธานกรรมการ</v>
      </c>
      <c r="F34" s="240"/>
      <c r="G34" s="241"/>
      <c r="H34" s="241"/>
      <c r="I34" s="241"/>
      <c r="J34" s="242"/>
      <c r="K34" s="6"/>
      <c r="L34" s="6"/>
      <c r="M34" s="6"/>
      <c r="N34" s="6"/>
    </row>
    <row r="35" spans="1:14" ht="13.5" customHeight="1">
      <c r="A35" s="240">
        <f>รายการขออนุมัติ!B41</f>
        <v>0</v>
      </c>
      <c r="B35" s="241"/>
      <c r="C35" s="241"/>
      <c r="D35" s="242"/>
      <c r="E35" s="7" t="str">
        <f>รายการขออนุมัติ!H41</f>
        <v>กรรมการ</v>
      </c>
      <c r="F35" s="240"/>
      <c r="G35" s="241"/>
      <c r="H35" s="241"/>
      <c r="I35" s="241"/>
      <c r="J35" s="242"/>
      <c r="K35" s="18"/>
      <c r="L35" s="18"/>
      <c r="M35" s="18"/>
      <c r="N35" s="18"/>
    </row>
    <row r="36" spans="1:14" ht="13.5" customHeight="1">
      <c r="A36" s="240">
        <f>รายการขออนุมัติ!B42</f>
        <v>0</v>
      </c>
      <c r="B36" s="241"/>
      <c r="C36" s="241"/>
      <c r="D36" s="242"/>
      <c r="E36" s="7" t="str">
        <f>รายการขออนุมัติ!H42</f>
        <v>กรรมการ</v>
      </c>
      <c r="F36" s="240"/>
      <c r="G36" s="241"/>
      <c r="H36" s="241"/>
      <c r="I36" s="241"/>
      <c r="J36" s="242"/>
      <c r="K36" s="18"/>
      <c r="L36" s="18"/>
      <c r="M36" s="18"/>
      <c r="N36" s="18"/>
    </row>
    <row r="49" spans="2:12" s="39" customFormat="1" ht="13.5" customHeight="1">
      <c r="D49" s="115" t="s">
        <v>57</v>
      </c>
      <c r="E49" s="113"/>
      <c r="F49" s="113"/>
      <c r="G49" s="113"/>
      <c r="H49" s="113"/>
      <c r="I49" s="113"/>
      <c r="J49" s="113"/>
      <c r="K49" s="113"/>
      <c r="L49" s="113"/>
    </row>
    <row r="50" spans="2:12" s="39" customFormat="1" ht="12.75" customHeight="1">
      <c r="D50" s="115" t="s">
        <v>58</v>
      </c>
      <c r="E50" s="113"/>
      <c r="F50" s="113"/>
      <c r="G50" s="113"/>
      <c r="H50" s="113"/>
      <c r="I50" s="113"/>
      <c r="J50" s="113"/>
      <c r="K50" s="114" t="s">
        <v>37</v>
      </c>
      <c r="L50" s="113"/>
    </row>
    <row r="51" spans="2:12" s="39" customFormat="1" ht="13.5" customHeight="1">
      <c r="D51" s="115" t="s">
        <v>59</v>
      </c>
      <c r="E51" s="115"/>
      <c r="F51" s="115"/>
      <c r="G51" s="115"/>
      <c r="H51" s="115"/>
      <c r="I51" s="115"/>
      <c r="J51" s="115"/>
      <c r="K51" s="114">
        <f>รายการขออนุมัติ!K63</f>
        <v>7</v>
      </c>
      <c r="L51" s="113"/>
    </row>
    <row r="52" spans="2:12" s="39" customFormat="1" ht="13.5" customHeight="1">
      <c r="D52" s="297" t="s">
        <v>60</v>
      </c>
      <c r="E52" s="297"/>
      <c r="F52" s="297"/>
      <c r="G52" s="297"/>
      <c r="H52" s="297"/>
      <c r="I52" s="297"/>
      <c r="J52" s="297"/>
      <c r="K52" s="113"/>
      <c r="L52" s="113"/>
    </row>
    <row r="53" spans="2:12" s="39" customFormat="1" ht="13.5" customHeight="1">
      <c r="D53" s="297" t="s">
        <v>61</v>
      </c>
      <c r="E53" s="297"/>
      <c r="F53" s="297"/>
      <c r="G53" s="297"/>
      <c r="H53" s="297"/>
      <c r="I53" s="297"/>
      <c r="J53" s="297"/>
      <c r="K53" s="115" t="s">
        <v>55</v>
      </c>
      <c r="L53" s="115"/>
    </row>
    <row r="54" spans="2:12" s="39" customFormat="1" ht="13.5" customHeight="1">
      <c r="D54" s="297" t="s">
        <v>62</v>
      </c>
      <c r="E54" s="297"/>
      <c r="F54" s="297"/>
      <c r="G54" s="297"/>
      <c r="H54" s="297"/>
      <c r="I54" s="297"/>
      <c r="J54" s="297"/>
      <c r="K54" s="115" t="s">
        <v>56</v>
      </c>
      <c r="L54" s="115"/>
    </row>
    <row r="55" spans="2:12" s="39" customFormat="1" ht="13.5" customHeight="1">
      <c r="D55" s="113"/>
      <c r="E55" s="113"/>
      <c r="F55" s="113"/>
      <c r="G55" s="113"/>
      <c r="H55" s="113"/>
      <c r="I55" s="113"/>
      <c r="J55" s="113"/>
      <c r="K55" s="113"/>
      <c r="L55" s="113"/>
    </row>
    <row r="56" spans="2:12" s="39" customFormat="1" ht="13.5" customHeight="1">
      <c r="D56" s="69"/>
      <c r="E56" s="69"/>
      <c r="F56" s="69"/>
      <c r="G56" s="69"/>
      <c r="H56" s="69"/>
      <c r="I56" s="69"/>
      <c r="J56" s="69"/>
    </row>
    <row r="57" spans="2:12" s="39" customFormat="1" ht="13.5" customHeight="1"/>
    <row r="58" spans="2:12" ht="13.5" customHeight="1">
      <c r="B58" s="70"/>
      <c r="C58" s="70"/>
      <c r="D58" s="70"/>
      <c r="E58" s="70"/>
      <c r="F58" s="70"/>
      <c r="G58" s="70"/>
      <c r="H58" s="70"/>
    </row>
    <row r="59" spans="2:12" ht="13.5" customHeight="1">
      <c r="B59" s="70"/>
      <c r="C59" s="70"/>
      <c r="D59" s="70"/>
      <c r="E59" s="70"/>
      <c r="F59" s="70"/>
      <c r="G59" s="70"/>
      <c r="H59" s="70"/>
    </row>
  </sheetData>
  <mergeCells count="53">
    <mergeCell ref="I21:J21"/>
    <mergeCell ref="I22:J22"/>
    <mergeCell ref="A36:D36"/>
    <mergeCell ref="D23:H23"/>
    <mergeCell ref="D24:H24"/>
    <mergeCell ref="F36:J36"/>
    <mergeCell ref="A35:D35"/>
    <mergeCell ref="F35:J35"/>
    <mergeCell ref="A34:D34"/>
    <mergeCell ref="F33:J33"/>
    <mergeCell ref="A33:D33"/>
    <mergeCell ref="F34:J34"/>
    <mergeCell ref="A31:F31"/>
    <mergeCell ref="I23:J23"/>
    <mergeCell ref="I24:J24"/>
    <mergeCell ref="E28:G28"/>
    <mergeCell ref="D17:H17"/>
    <mergeCell ref="D18:H18"/>
    <mergeCell ref="D19:H19"/>
    <mergeCell ref="L19:N19"/>
    <mergeCell ref="I20:J20"/>
    <mergeCell ref="L23:N23"/>
    <mergeCell ref="L24:N24"/>
    <mergeCell ref="C14:K14"/>
    <mergeCell ref="I16:J16"/>
    <mergeCell ref="I17:J17"/>
    <mergeCell ref="I18:J18"/>
    <mergeCell ref="I19:J19"/>
    <mergeCell ref="D16:H16"/>
    <mergeCell ref="L16:N16"/>
    <mergeCell ref="D20:H20"/>
    <mergeCell ref="D21:H21"/>
    <mergeCell ref="D22:H22"/>
    <mergeCell ref="L17:N17"/>
    <mergeCell ref="L18:N18"/>
    <mergeCell ref="L20:N20"/>
    <mergeCell ref="L21:N21"/>
    <mergeCell ref="D52:J52"/>
    <mergeCell ref="D53:J53"/>
    <mergeCell ref="D54:J54"/>
    <mergeCell ref="B2:F2"/>
    <mergeCell ref="B3:F3"/>
    <mergeCell ref="A12:N12"/>
    <mergeCell ref="A1:A3"/>
    <mergeCell ref="A6:B6"/>
    <mergeCell ref="A7:B7"/>
    <mergeCell ref="A9:B9"/>
    <mergeCell ref="G8:H8"/>
    <mergeCell ref="A8:B8"/>
    <mergeCell ref="L22:N22"/>
    <mergeCell ref="G7:H7"/>
    <mergeCell ref="A13:N13"/>
    <mergeCell ref="G6:H6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180E3A8EE14443BB390666B0AAA4E5" ma:contentTypeVersion="9" ma:contentTypeDescription="Create a new document." ma:contentTypeScope="" ma:versionID="0ecacafa12a94bbc0188eb2ab728c7a5">
  <xsd:schema xmlns:xsd="http://www.w3.org/2001/XMLSchema" xmlns:xs="http://www.w3.org/2001/XMLSchema" xmlns:p="http://schemas.microsoft.com/office/2006/metadata/properties" xmlns:ns3="ee36077c-4476-460d-a6b2-3b731d81dab0" targetNamespace="http://schemas.microsoft.com/office/2006/metadata/properties" ma:root="true" ma:fieldsID="8326e2b6dbe68efafcbf70868c626be1" ns3:_="">
    <xsd:import namespace="ee36077c-4476-460d-a6b2-3b731d81da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6077c-4476-460d-a6b2-3b731d81da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80377-1AF5-4C96-9348-669A2217AD9E}">
  <ds:schemaRefs>
    <ds:schemaRef ds:uri="http://purl.org/dc/dcmitype/"/>
    <ds:schemaRef ds:uri="ee36077c-4476-460d-a6b2-3b731d81dab0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5B9AE4-8E47-42B1-A332-45AC39324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90DB7-58B1-4BDD-A8E2-B1535E9EC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36077c-4476-460d-a6b2-3b731d81d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ใบสั่งจ้าง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2022-08-30T05:01:24Z</cp:lastPrinted>
  <dcterms:created xsi:type="dcterms:W3CDTF">2012-09-24T02:36:30Z</dcterms:created>
  <dcterms:modified xsi:type="dcterms:W3CDTF">2025-08-22T09:37:52Z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0x01010057180E3A8EE14443BB390666B0AAA4E5</vt:lpwstr>
  </property>
</Properties>
</file>