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OneDrive - kmutnb.ac.th\ITA\2569\O12\ไฟล์อัพโหลด 15-6-2569\มีแก้ไข 4 เดือน\"/>
    </mc:Choice>
  </mc:AlternateContent>
  <xr:revisionPtr revIDLastSave="58" documentId="8_{836225BD-E163-4DA5-BB83-7A1F374719ED}" xr6:coauthVersionLast="36" xr6:coauthVersionMax="36" xr10:uidLastSave="{A4523180-04C9-4456-A6D4-03A72B17D6C9}"/>
  <bookViews>
    <workbookView xWindow="0" yWindow="0" windowWidth="28800" windowHeight="11325" xr2:uid="{F1546C9B-5B85-4CA1-8886-6A71082E8718}"/>
  </bookViews>
  <sheets>
    <sheet name="รายงานสรุปผลการจัดซื้อจัดจ้าง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7" i="4" l="1"/>
  <c r="C87" i="4"/>
  <c r="E86" i="4"/>
  <c r="E85" i="4"/>
  <c r="E84" i="4"/>
  <c r="E83" i="4"/>
  <c r="E82" i="4"/>
  <c r="E81" i="4"/>
  <c r="E80" i="4"/>
  <c r="E79" i="4"/>
  <c r="E78" i="4"/>
  <c r="E77" i="4"/>
  <c r="E76" i="4"/>
  <c r="E75" i="4"/>
  <c r="C52" i="4"/>
  <c r="D51" i="4" s="1"/>
  <c r="D46" i="4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C13" i="4"/>
  <c r="D12" i="4" s="1"/>
  <c r="E46" i="4" l="1"/>
  <c r="E87" i="4"/>
  <c r="D50" i="4"/>
  <c r="D52" i="4" s="1"/>
  <c r="D11" i="4"/>
  <c r="D13" i="4" s="1"/>
</calcChain>
</file>

<file path=xl/sharedStrings.xml><?xml version="1.0" encoding="utf-8"?>
<sst xmlns="http://schemas.openxmlformats.org/spreadsheetml/2006/main" count="61" uniqueCount="35">
  <si>
    <t>เดือน</t>
  </si>
  <si>
    <t>วิธีเฉพาะเจาะจง</t>
  </si>
  <si>
    <t>วิธีประกาศเชิญชวนทั่วไป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</si>
  <si>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</si>
  <si>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</si>
  <si>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</si>
  <si>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</si>
  <si>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</si>
  <si>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</si>
  <si>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</si>
  <si>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</si>
  <si>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</si>
  <si>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</si>
  <si>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</si>
  <si>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</si>
  <si>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วิธีการจัดซื้อจัดจ้าง</t>
  </si>
  <si>
    <t>จำนวน (โครงการ)</t>
  </si>
  <si>
    <t>จำนวนโครงการ</t>
  </si>
  <si>
    <t>จำนวนงบประมาณที่ใช้ (บาท)</t>
  </si>
  <si>
    <t>รวม</t>
  </si>
  <si>
    <t>ตารางที่ 1 แสดงจำนวนโครงการจำแนกตามวิธีการจัดซื้อจัดจ้าง</t>
  </si>
  <si>
    <t>ร้อยละ</t>
  </si>
  <si>
    <t>ตารางที่ 2 แสดงจำนวนโครงการจำแนกตามวิธีการจัดซื้อจัดจ้างเป็นรายเดือน</t>
  </si>
  <si>
    <t>ตารางที่ 3 แสดงจำนวนงบประมาณที่ใช้จำแนกตามวิธีการจัดซื้อจัดจ้าง</t>
  </si>
  <si>
    <t>ตารางที่ 4 แสดงจำนวนงบประมาณที่ใช้จำแนกตามวิธีการจัดซื้อจัดจ้างเป็นรายเดือน</t>
  </si>
  <si>
    <t>รวม (บาท)</t>
  </si>
  <si>
    <t>ปัญหา/อุปสรรค</t>
  </si>
  <si>
    <t>ข้อเสนอแนะ</t>
  </si>
  <si>
    <t>รายงานสรุปผลการจัดซื้อจัดจ้างในภาพรวมของมหาวิทยาลัยเทคโนโลยีพระจอมเกล้าพระนครเหนือ 
ประจำปีงบประมาณ พ.ศ. 2568</t>
  </si>
  <si>
    <t>รองอธิการบดีฝ่ายพัฒนากิจการมหาวิทยาลัยเพื่อความยั่งยืน</t>
  </si>
  <si>
    <t>ปฏิบัติการแทนอธิการบดี</t>
  </si>
  <si>
    <t>(รองศาสตราจารย์ ดร.ณัฐพงศ์  มกระธัช)</t>
  </si>
  <si>
    <t xml:space="preserve">     กองงานพัสดุ สำนักงานอธิการบดี มหาวิทยาลัยเทคโนโลยีพระจอมเกล้าพระนครเหนือ ได้จัดทำรายงานสรุปผล
การจัดซื้อจัดจ้างในภาพรวมของมหาวิทยาลัย ประจำปีงบประมาณ พ.ศ. 2568 โดยมี 4 องค์ประกอบหลัก ได้แก่ 
จำนวนโครงการจำแนกตามวิธีการจัดซื้อจัดจ้าง จำนวนงบประมาณจำแนกตามวิธีการจัดซื้อจัดจ้าง ปัญหา/อุปสรรค 
และข้อเสนอแนะ โดยสรุปได้ดังนี้</t>
  </si>
  <si>
    <t xml:space="preserve">     จากตารางที่ 1 จะเห็นได้ว่าในปีงบประมาณ พ.ศ. 2568 มหาวิทยาลัยได้ดำเนินการจัดซื้อจัดจ้าง รวมทั้งสิ้น 
162 โครงการ พบว่า วิธีการจัดซื้อจัดจ้างที่สูงที่สุด คือ วิธีประกาศเชิญชวนทั่วไป จำนวน 114 โครงการ 
คิดเป็นร้อยละ 70.37 และวิธีการจัดซื้อจัดจ้างที่ต่ำที่สุด คือ วิธีเฉพาะเจาะจง จำนวน 48 โครงการ คิดเป็นร้อยละ 29.63</t>
  </si>
  <si>
    <t xml:space="preserve">     จากตารางที่ 3 จะเห็นได้ว่าในปีงบประมาณ พ.ศ. 2568 มหาวิทยาลัยใช้งบประมาณในการจัดซื้อจัดจ้าง 
รวมทั้งสิ้น 477,317,117.83 บาท (สี่ร้อยเจ็ดสิบเจ็ดล้านสามแสนหนึ่งหมื่นเจ็ดพันหนึ่งร้อยสิบเจ็ดบาทแปดสิบสามสตางค์) 
พบว่า งบประมาณที่ใช้วิธีการจัดซื้อจัดจ้างที่สูงที่สุด คือ วิธีประกาศเชิญชวนทั่วไป เป็นจำนวนเงิน 448,422,859.81 บาท 
(สี่ร้อยสี่สิบแปดล้านสี่แสนสองหมื่นสองพันแปดร้อยห้าสิบเก้าบาทแปดสิบเอ็ดสตางค์) คิดเป็นร้อยละ 93.95 
และงบประมาณที่ใช้วิธีการจัดซื้อจัดจ้างที่ต่ำที่สุด คือ วิธีเฉพาะเจาะจง 28,894,258.02 บาท (ยี่สิบแปดล้านแปดแสน
เก้าหมื่นสี่พันสองร้อยห้าสิบแปดบาทสองสตางค์) คิดเป็นร้อยละ 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</si>
</sst>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164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0" borderId="3" xfId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กราฟแสดงจำนวนโครงการจำแนกตามวิธีการจัดซื้อจัดจ้าง</a:t>
            </a:r>
            <a:endParaRPr lang="en-US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36D-4230-AB02-B4FA20ECD9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6D-4230-AB02-B4FA20ECD915}"/>
              </c:ext>
            </c:extLst>
          </c:dPt>
          <c:dLbls>
            <c:dLbl>
              <c:idx val="0"/>
              <c:layout>
                <c:manualLayout>
                  <c:x val="2.4726426181508457E-2"/>
                  <c:y val="5.32487645254413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spc="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383B35A-6756-4744-85BD-DE02A94F448C}" type="CATEGORYNAME">
                      <a:rPr lang="th-TH" sz="110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8F169C98-5C84-4AAF-9E08-752A9A8B1F02}" type="VALUE">
                      <a:rPr lang="th-TH" sz="110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11483714313915"/>
                      <c:h val="0.147179742068255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36D-4230-AB02-B4FA20ECD915}"/>
                </c:ext>
              </c:extLst>
            </c:dLbl>
            <c:dLbl>
              <c:idx val="1"/>
              <c:layout>
                <c:manualLayout>
                  <c:x val="-2.6492083770367603E-2"/>
                  <c:y val="-7.809222423294139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spc="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31C45FA9-7190-445B-A2C3-4C7BB05514DB}" type="CATEGORYNAME">
                      <a:rPr lang="th-TH" sz="1100">
                        <a:solidFill>
                          <a:schemeClr val="accent2">
                            <a:lumMod val="75000"/>
                          </a:schemeClr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chemeClr val="accent2">
                              <a:lumMod val="75000"/>
                            </a:schemeClr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E5C9BCA8-CEF4-4FF1-B64E-61CA917C0C5D}" type="VALUE">
                      <a:rPr lang="th-TH" sz="11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chemeClr val="accent2">
                              <a:lumMod val="75000"/>
                            </a:schemeClr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>
                          <a:lumMod val="7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33724705316414"/>
                      <c:h val="0.218350490752701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36D-4230-AB02-B4FA20ECD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2">
                        <a:lumMod val="7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รายงานสรุปผลการจัดซื้อจัดจ้าง!$B$11:$B$12</c:f>
              <c:strCache>
                <c:ptCount val="2"/>
                <c:pt idx="0">
                  <c:v>วิธีเฉพาะเจาะจง</c:v>
                </c:pt>
                <c:pt idx="1">
                  <c:v>วิธีประกาศเชิญชวนทั่วไป</c:v>
                </c:pt>
              </c:strCache>
            </c:strRef>
          </c:cat>
          <c:val>
            <c:numRef>
              <c:f>รายงานสรุปผลการจัดซื้อจัดจ้าง!$D$11:$D$12</c:f>
              <c:numCache>
                <c:formatCode>_-* #,##0.00_-;\-* #,##0.00_-;_-* "-"??_-;_-@_-</c:formatCode>
                <c:ptCount val="2"/>
                <c:pt idx="0">
                  <c:v>29.62962962962963</c:v>
                </c:pt>
                <c:pt idx="1">
                  <c:v>70.370370370370367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D-4230-AB02-B4FA20ECD915}"/>
            </c:ext>
          </c:extLst>
        </c:ser>
        <c:ser>
          <c:idx val="3"/>
          <c:order val="1"/>
          <c:tx>
            <c:strRef>
              <c:f>รายงานสรุปผลการจัดซื้อจัดจ้าง!$B$12</c:f>
              <c:strCache>
                <c:ptCount val="1"/>
                <c:pt idx="0">
                  <c:v>วิธีประกาศเชิญชวนทั่วไป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36D-4230-AB02-B4FA20ECD9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36D-4230-AB02-B4FA20ECD9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รายงานสรุปผลการจัดซื้อจัดจ้าง!$B$11:$B$12</c:f>
              <c:strCache>
                <c:ptCount val="2"/>
                <c:pt idx="0">
                  <c:v>วิธีเฉพาะเจาะจง</c:v>
                </c:pt>
                <c:pt idx="1">
                  <c:v>วิธีประกาศเชิญชวนทั่วไป</c:v>
                </c:pt>
              </c:strCache>
            </c:strRef>
          </c:cat>
          <c:val>
            <c:numRef>
              <c:f>รายงานสรุปผลการจัดซื้อจัดจ้าง!$D$12</c:f>
              <c:numCache>
                <c:formatCode>_-* #,##0.00_-;\-* #,##0.00_-;_-* "-"??_-;_-@_-</c:formatCode>
                <c:ptCount val="1"/>
                <c:pt idx="0">
                  <c:v>70.370370370370367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D-4230-AB02-B4FA20ECD9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กราฟแสดงจำนวนงบประมาณที่ใช้จำแนกตามวิธีการจัดซื้อจัดจ้าง</a:t>
            </a:r>
            <a:endParaRPr lang="en-US" sz="16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01-4106-BE4E-410A881710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01-4106-BE4E-410A88171003}"/>
              </c:ext>
            </c:extLst>
          </c:dPt>
          <c:dLbls>
            <c:dLbl>
              <c:idx val="0"/>
              <c:layout>
                <c:manualLayout>
                  <c:x val="7.1287128712871281E-2"/>
                  <c:y val="6.4091565146300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18084BE6-FC5A-40D2-8EA5-A91CB5E67BC3}" type="CATEGORYNAME">
                      <a:rPr lang="th-TH"/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fld id="{C83C79A4-A8B6-443D-89E1-7C9B61B7DBDB}" type="VALUE">
                      <a:rPr lang="th-TH" baseline="0"/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baseline="0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01-4106-BE4E-410A88171003}"/>
                </c:ext>
              </c:extLst>
            </c:dLbl>
            <c:dLbl>
              <c:idx val="1"/>
              <c:layout>
                <c:manualLayout>
                  <c:x val="-0.11353135313531357"/>
                  <c:y val="-1.14449223475538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1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C98010FC-3262-4461-861B-67FDD39BB0CB}" type="CATEGORYNAME">
                      <a:rPr lang="th-TH">
                        <a:solidFill>
                          <a:schemeClr val="accent2"/>
                        </a:solidFill>
                      </a:rPr>
                      <a:pPr>
                        <a:defRPr sz="1200">
                          <a:solidFill>
                            <a:schemeClr val="accent1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baseline="0">
                        <a:solidFill>
                          <a:schemeClr val="accent2"/>
                        </a:solidFill>
                      </a:rPr>
                      <a:t> </a:t>
                    </a:r>
                    <a:fld id="{03460CDA-659A-4EDF-8268-CED5CF9B6F83}" type="VALUE">
                      <a:rPr lang="th-TH" baseline="0">
                        <a:solidFill>
                          <a:schemeClr val="accent2"/>
                        </a:solidFill>
                      </a:rPr>
                      <a:pPr>
                        <a:defRPr sz="1200">
                          <a:solidFill>
                            <a:schemeClr val="accent1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baseline="0">
                        <a:solidFill>
                          <a:schemeClr val="accent2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00660066006598"/>
                      <c:h val="0.160778269138433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01-4106-BE4E-410A88171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รายงานสรุปผลการจัดซื้อจัดจ้าง!$B$50:$B$51</c:f>
              <c:strCache>
                <c:ptCount val="2"/>
                <c:pt idx="0">
                  <c:v>วิธีเฉพาะเจาะจง</c:v>
                </c:pt>
                <c:pt idx="1">
                  <c:v>วิธีประกาศเชิญชวนทั่วไป</c:v>
                </c:pt>
              </c:strCache>
            </c:strRef>
          </c:cat>
          <c:val>
            <c:numRef>
              <c:f>รายงานสรุปผลการจัดซื้อจัดจ้าง!$D$50:$D$51</c:f>
              <c:numCache>
                <c:formatCode>_-* #,##0.00_-;\-* #,##0.00_-;_-* "-"??_-;_-@_-</c:formatCode>
                <c:ptCount val="2"/>
                <c:pt idx="0">
                  <c:v>6.0534719876295959</c:v>
                </c:pt>
                <c:pt idx="1">
                  <c:v>93.946528012370408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01-4106-BE4E-410A88171003}"/>
            </c:ext>
          </c:extLst>
        </c:ser>
        <c:ser>
          <c:idx val="3"/>
          <c:order val="1"/>
          <c:tx>
            <c:strRef>
              <c:f>รายงานสรุปผลการจัดซื้อจัดจ้าง!$B$12</c:f>
              <c:strCache>
                <c:ptCount val="1"/>
                <c:pt idx="0">
                  <c:v>วิธีประกาศเชิญชวนทั่วไป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801-4106-BE4E-410A88171003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C45FA9-7190-445B-A2C3-4C7BB05514DB}" type="CATEGORYNAME">
                      <a:rPr lang="th-TH"/>
                      <a:pPr>
                        <a:defRPr/>
                      </a:pPr>
                      <a:t>[CATEGORY NAME]</a:t>
                    </a:fld>
                    <a:r>
                      <a:rPr lang="th-TH"/>
                      <a:t> </a:t>
                    </a:r>
                    <a:fld id="{E5C9BCA8-CEF4-4FF1-B64E-61CA917C0C5D}" type="VALUE">
                      <a:rPr lang="th-TH"/>
                      <a:pPr>
                        <a:defRPr/>
                      </a:pPr>
                      <a:t>[VALUE]</a:t>
                    </a:fld>
                    <a:r>
                      <a:rPr lang="th-TH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801-4106-BE4E-410A881710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รายงานสรุปผลการจัดซื้อจัดจ้าง!$B$50:$B$51</c:f>
              <c:strCache>
                <c:ptCount val="2"/>
                <c:pt idx="0">
                  <c:v>วิธีเฉพาะเจาะจง</c:v>
                </c:pt>
                <c:pt idx="1">
                  <c:v>วิธีประกาศเชิญชวนทั่วไป</c:v>
                </c:pt>
              </c:strCache>
            </c:strRef>
          </c:cat>
          <c:val>
            <c:numRef>
              <c:f>รายงานสรุปผลการจัดซื้อจัดจ้าง!$D$12</c:f>
              <c:numCache>
                <c:formatCode>_-* #,##0.00_-;\-* #,##0.00_-;_-* "-"??_-;_-@_-</c:formatCode>
                <c:ptCount val="1"/>
                <c:pt idx="0">
                  <c:v>70.370370370370367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01-4106-BE4E-410A881710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204786</xdr:colOff>
      <xdr:row>18</xdr:row>
      <xdr:rowOff>79013</xdr:rowOff>
    </xdr:from>
    <xdr:to>
      <xdr:col>3</xdr:col>
      <xdr:colOff>1431130</xdr:colOff>
      <xdr:row>27</xdr:row>
      <xdr:rowOff>71438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2D34E99-C84C-495B-83FC-9DE28E9D2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118630</xdr:colOff>
      <xdr:row>90</xdr:row>
      <xdr:rowOff>74468</xdr:rowOff>
    </xdr:from>
    <xdr:to>
      <xdr:col>4</xdr:col>
      <xdr:colOff>1117023</xdr:colOff>
      <xdr:row>99</xdr:row>
      <xdr:rowOff>57150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6EEB47-9EED-404F-A788-2AF1C9031DE6}"/>
            </a:ext>
          </a:extLst>
        </xdr:cNvPr>
        <xdr:cNvSpPr txBox="1"/>
      </xdr:nvSpPr>
      <xdr:spPr>
        <a:xfrm>
          <a:off x="423430" y="36755243"/>
          <a:ext cx="6351443" cy="23829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ปัญหา/อุปสรรค ใน</a:t>
          </a:r>
          <a:r>
            <a:rPr kumimoji="0" lang="th-TH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การจัดซื้อจัดจ้างในปีงบประมาณ พ.ศ. 256</a:t>
          </a:r>
          <a:r>
            <a:rPr kumimoji="0" lang="en-US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8</a:t>
          </a:r>
          <a:r>
            <a:rPr kumimoji="0" lang="th-TH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 ของมหาวิทยาลัยเทคโนโลยีพระจอมเกล้า</a:t>
          </a:r>
          <a:br>
            <a:rPr kumimoji="0" lang="th-TH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</a:br>
          <a:r>
            <a:rPr kumimoji="0" lang="th-TH" sz="15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พระนครเหนือ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มีดังนี้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การเปลี่ยนแปลงข้อกำหนดคุณลักษณะของครุภัณฑ์ เนื่องจากคุณลักษณะของครุภัณฑ์ไม่เป็นปัจจุบัน เป็นผลกระทบมาจากปัจจัยภายนอกที่ไม่สามารถควบคุมได้ เช่น มีการเปลี่ยนแปลง วัสดุ อุปกรณ์ ครุภัณฑ์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ให้เป็นปัจจุบันจากบริษัท ร้านค้า หรือผู้ผลิตอื่น ๆ การทันสมัยของรุ่นครุภัณฑ์ และปัญหาการนำเข้า จึงมีผลกระทบต่อข้อกำหนดคุณลักษณะของครุภัณฑ์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ความล่าช้าในการดำเนินการจัดซื้อจัดจ้าง ซึ่งเป็นปัจจัยภายนอกที่ไม่สามารถควบคุมได้ เกิดจากการยื่นข้อเสนอราคาของผู้ยื่นเสนอราคาในระบบ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มีความผิดพลาด เช่น การยื่นเอกสารไม่ครบถ้วน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และไม่ถูกต้อง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1</xdr:col>
      <xdr:colOff>58882</xdr:colOff>
      <xdr:row>102</xdr:row>
      <xdr:rowOff>31174</xdr:rowOff>
    </xdr:from>
    <xdr:to>
      <xdr:col>4</xdr:col>
      <xdr:colOff>1125682</xdr:colOff>
      <xdr:row>110</xdr:row>
      <xdr:rowOff>219076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639562E-D93F-44EB-8653-4DDCC48F0BAC}"/>
            </a:ext>
          </a:extLst>
        </xdr:cNvPr>
        <xdr:cNvSpPr txBox="1"/>
      </xdr:nvSpPr>
      <xdr:spPr>
        <a:xfrm>
          <a:off x="363682" y="39940924"/>
          <a:ext cx="6419850" cy="2321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ข้อเสนอแนะ ในการจัดซื้อจัดจ้างในปีงบประมาณ พ.ศ. 2568 ของมหาวิทยาลัยเทคโนโลยีพระจอมเกล้า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พระนครเหนือ มีดังนี้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จัดประชุมติดตามเร่งรัดการใช้งบประมาณประจำปีโดยคณะกรรมการติดตามเร่งรัดงบประมาณของมหาวิทยาลัย โดยจัดประชุมเป็นระยะ ๆ เพื่อติดตามความก้าวหน้าของการใช้งบประมาณประจำปี ผลการดำเนินงาน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ในด้านการจัดซื้อจัดจ้างของแต่ละส่วนงาน ปัญหาที่เกิดขึ้น แนวทางแก้ไขที่เหมาะสม แลกเปลี่ยนความคิดเห็น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และข้อเสนอแนะในการปรับปรุงการดำเนินงานการจัดซื้อจัดจ้าง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การจัดอบรมให้ความรู้แก่ผู้ปฏิบัติงานที่เกี่ยวข้อง ด้านการจัดทำข้อกำหนดคุณลักษณะของครุภัณฑ์ ให้เป็นไป  </a:t>
          </a:r>
          <a:b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ตามระเบียบที่เกี่ยวข้อง เพื่อให้การดำเนินงานมีความถูกต้องและเป็นไปอย่างมีประสิทธิภาพ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400" b="0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การเผยแพร่แนวทางการปฏิบัติงาน เพื่อให้การดำเนินการจัดซื้อจัดจ้างเป็นไปในทิศทางเดียวกันทั้งมหาวิทยาลัย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290511</xdr:colOff>
      <xdr:row>60</xdr:row>
      <xdr:rowOff>109537</xdr:rowOff>
    </xdr:from>
    <xdr:to>
      <xdr:col>3</xdr:col>
      <xdr:colOff>1433511</xdr:colOff>
      <xdr:row>70</xdr:row>
      <xdr:rowOff>97631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D4D631A-75BA-4743-8D54-669D2A6B3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6BFE-914B-4D9C-8026-99F3273F177B}">
  <dimension ref="A1:F122"/>
  <sheetViews>
    <sheetView tabSelected="1" zoomScaleNormal="100" workbookViewId="0">
      <selection activeCell="F62" sqref="F62"/>
    </sheetView>
  </sheetViews>
  <sheetFormatPr defaultColWidth="26.5" defaultRowHeight="24" customHeight="1"/>
  <cols>
    <col min="1" max="1" width="4" style="12" customWidth="1"/>
    <col min="2" max="2" width="25.375" style="12" customWidth="1"/>
    <col min="3" max="3" width="22.875" style="12" customWidth="1"/>
    <col min="4" max="4" width="22" style="15" customWidth="1"/>
    <col min="5" max="5" width="15.25" style="12" customWidth="1"/>
    <col min="6" max="16384" width="26.5" style="12"/>
  </cols>
  <sheetData>
    <row r="1" spans="2:5" ht="21" customHeight="1">
      <c r="B1" s="34" t="s">
        <v>28</v>
      </c>
      <c r="C1" s="34"/>
      <c r="D1" s="34"/>
      <c r="E1" s="34"/>
    </row>
    <row r="2" spans="2:5" ht="21">
      <c r="B2" s="34"/>
      <c r="C2" s="34"/>
      <c r="D2" s="34"/>
      <c r="E2" s="34"/>
    </row>
    <row r="4" spans="2:5" ht="24" customHeight="1">
      <c r="B4" s="31" t="s">
        <v>32</v>
      </c>
      <c r="C4" s="31"/>
      <c r="D4" s="31"/>
      <c r="E4" s="31"/>
    </row>
    <row r="5" spans="2:5" ht="24" customHeight="1">
      <c r="B5" s="31"/>
      <c r="C5" s="31"/>
      <c r="D5" s="31"/>
      <c r="E5" s="31"/>
    </row>
    <row r="6" spans="2:5" ht="24" customHeight="1">
      <c r="B6" s="31"/>
      <c r="C6" s="31"/>
      <c r="D6" s="31"/>
      <c r="E6" s="31"/>
    </row>
    <row r="7" spans="2:5" ht="24" customHeight="1">
      <c r="B7" s="31"/>
      <c r="C7" s="31"/>
      <c r="D7" s="31"/>
      <c r="E7" s="31"/>
    </row>
    <row r="8" spans="2:5" ht="12" customHeight="1">
      <c r="B8" s="24"/>
      <c r="C8" s="24"/>
      <c r="D8" s="24"/>
      <c r="E8" s="24"/>
    </row>
    <row r="9" spans="2:5" s="11" customFormat="1" ht="24" customHeight="1">
      <c r="B9" s="33" t="s">
        <v>20</v>
      </c>
      <c r="C9" s="33"/>
      <c r="D9" s="33"/>
    </row>
    <row r="10" spans="2:5" ht="31.5" customHeight="1">
      <c r="B10" s="26" t="s">
        <v>15</v>
      </c>
      <c r="C10" s="26" t="s">
        <v>16</v>
      </c>
      <c r="D10" s="27" t="s">
        <v>21</v>
      </c>
    </row>
    <row r="11" spans="2:5" ht="24" customHeight="1">
      <c r="B11" s="2" t="s">
        <v>1</v>
      </c>
      <c r="C11" s="1">
        <v>48</v>
      </c>
      <c r="D11" s="10">
        <f>SUM(C11*100)/C13</f>
        <v>29.62962962962963</v>
      </c>
    </row>
    <row r="12" spans="2:5" ht="24" customHeight="1">
      <c r="B12" s="2" t="s">
        <v>2</v>
      </c>
      <c r="C12" s="1">
        <v>114</v>
      </c>
      <c r="D12" s="10">
        <f>SUM(C12*100)/C13</f>
        <v>70.370370370370367</v>
      </c>
    </row>
    <row r="13" spans="2:5" ht="24" customHeight="1">
      <c r="B13" s="5" t="s">
        <v>19</v>
      </c>
      <c r="C13" s="5">
        <f>SUM(C11:C12)</f>
        <v>162</v>
      </c>
      <c r="D13" s="9">
        <f>SUM(D11:D12)</f>
        <v>100</v>
      </c>
    </row>
    <row r="14" spans="2:5" ht="24" customHeight="1">
      <c r="B14" s="22"/>
      <c r="C14" s="22"/>
      <c r="D14" s="25"/>
    </row>
    <row r="15" spans="2:5" ht="24" customHeight="1">
      <c r="B15" s="30" t="s">
        <v>33</v>
      </c>
      <c r="C15" s="30"/>
      <c r="D15" s="30"/>
      <c r="E15" s="30"/>
    </row>
    <row r="16" spans="2:5" ht="24" customHeight="1">
      <c r="B16" s="30"/>
      <c r="C16" s="30"/>
      <c r="D16" s="30"/>
      <c r="E16" s="30"/>
    </row>
    <row r="17" spans="2:5" ht="24" customHeight="1">
      <c r="B17" s="30"/>
      <c r="C17" s="30"/>
      <c r="D17" s="30"/>
      <c r="E17" s="30"/>
    </row>
    <row r="18" spans="2:5" ht="24" customHeight="1">
      <c r="B18" s="30"/>
      <c r="C18" s="30"/>
      <c r="D18" s="30"/>
      <c r="E18" s="30"/>
    </row>
    <row r="19" spans="2:5" ht="24" customHeight="1">
      <c r="B19" s="17"/>
      <c r="C19" s="17"/>
      <c r="D19" s="17"/>
    </row>
    <row r="20" spans="2:5" ht="24" customHeight="1">
      <c r="B20" s="17"/>
      <c r="C20" s="17"/>
      <c r="D20" s="17"/>
    </row>
    <row r="31" spans="2:5" ht="24" customHeight="1">
      <c r="B31" s="33" t="s">
        <v>22</v>
      </c>
      <c r="C31" s="33"/>
      <c r="D31" s="33"/>
      <c r="E31" s="33"/>
    </row>
    <row r="32" spans="2:5" ht="24" customHeight="1">
      <c r="B32" s="32" t="s">
        <v>0</v>
      </c>
      <c r="C32" s="32" t="s">
        <v>17</v>
      </c>
      <c r="D32" s="32"/>
      <c r="E32" s="32"/>
    </row>
    <row r="33" spans="2:5" ht="24" customHeight="1">
      <c r="B33" s="32"/>
      <c r="C33" s="26" t="s">
        <v>1</v>
      </c>
      <c r="D33" s="26" t="s">
        <v>2</v>
      </c>
      <c r="E33" s="26" t="s">
        <v>19</v>
      </c>
    </row>
    <row r="34" spans="2:5" ht="24" customHeight="1">
      <c r="B34" s="2" t="s">
        <v>3</v>
      </c>
      <c r="C34" s="1">
        <v>15</v>
      </c>
      <c r="D34" s="1">
        <v>9</v>
      </c>
      <c r="E34" s="1">
        <f>SUM(C34:D34)</f>
        <v>24</v>
      </c>
    </row>
    <row r="35" spans="2:5" ht="24" customHeight="1">
      <c r="B35" s="2" t="s">
        <v>4</v>
      </c>
      <c r="C35" s="1">
        <v>24</v>
      </c>
      <c r="D35" s="1">
        <v>21</v>
      </c>
      <c r="E35" s="1">
        <f t="shared" ref="E35:E45" si="0">SUM(C35:D35)</f>
        <v>45</v>
      </c>
    </row>
    <row r="36" spans="2:5" ht="24" customHeight="1">
      <c r="B36" s="2" t="s">
        <v>5</v>
      </c>
      <c r="C36" s="1">
        <v>3</v>
      </c>
      <c r="D36" s="1">
        <v>25</v>
      </c>
      <c r="E36" s="1">
        <f t="shared" si="0"/>
        <v>28</v>
      </c>
    </row>
    <row r="37" spans="2:5" ht="24" customHeight="1">
      <c r="B37" s="2" t="s">
        <v>6</v>
      </c>
      <c r="C37" s="1">
        <v>4</v>
      </c>
      <c r="D37" s="1">
        <v>19</v>
      </c>
      <c r="E37" s="1">
        <f t="shared" si="0"/>
        <v>23</v>
      </c>
    </row>
    <row r="38" spans="2:5" ht="24" customHeight="1">
      <c r="B38" s="2" t="s">
        <v>7</v>
      </c>
      <c r="C38" s="1">
        <v>1</v>
      </c>
      <c r="D38" s="1">
        <v>10</v>
      </c>
      <c r="E38" s="1">
        <f t="shared" si="0"/>
        <v>11</v>
      </c>
    </row>
    <row r="39" spans="2:5" ht="24" customHeight="1">
      <c r="B39" s="2" t="s">
        <v>8</v>
      </c>
      <c r="C39" s="1">
        <v>1</v>
      </c>
      <c r="D39" s="1">
        <v>8</v>
      </c>
      <c r="E39" s="1">
        <f t="shared" si="0"/>
        <v>9</v>
      </c>
    </row>
    <row r="40" spans="2:5" ht="24" customHeight="1">
      <c r="B40" s="2" t="s">
        <v>9</v>
      </c>
      <c r="C40" s="1">
        <v>0</v>
      </c>
      <c r="D40" s="1">
        <v>7</v>
      </c>
      <c r="E40" s="1">
        <f t="shared" si="0"/>
        <v>7</v>
      </c>
    </row>
    <row r="41" spans="2:5" ht="24" customHeight="1">
      <c r="B41" s="2" t="s">
        <v>10</v>
      </c>
      <c r="C41" s="1">
        <v>0</v>
      </c>
      <c r="D41" s="1">
        <v>10</v>
      </c>
      <c r="E41" s="1">
        <f t="shared" si="0"/>
        <v>10</v>
      </c>
    </row>
    <row r="42" spans="2:5" ht="24" customHeight="1">
      <c r="B42" s="2" t="s">
        <v>11</v>
      </c>
      <c r="C42" s="1">
        <v>0</v>
      </c>
      <c r="D42" s="1">
        <v>1</v>
      </c>
      <c r="E42" s="1">
        <f t="shared" si="0"/>
        <v>1</v>
      </c>
    </row>
    <row r="43" spans="2:5" ht="24" customHeight="1">
      <c r="B43" s="2" t="s">
        <v>12</v>
      </c>
      <c r="C43" s="1">
        <v>0</v>
      </c>
      <c r="D43" s="1">
        <v>2</v>
      </c>
      <c r="E43" s="1">
        <f t="shared" si="0"/>
        <v>2</v>
      </c>
    </row>
    <row r="44" spans="2:5" ht="24" customHeight="1">
      <c r="B44" s="2" t="s">
        <v>13</v>
      </c>
      <c r="C44" s="1">
        <v>0</v>
      </c>
      <c r="D44" s="1">
        <v>1</v>
      </c>
      <c r="E44" s="1">
        <f t="shared" si="0"/>
        <v>1</v>
      </c>
    </row>
    <row r="45" spans="2:5" ht="24" customHeight="1">
      <c r="B45" s="2" t="s">
        <v>14</v>
      </c>
      <c r="C45" s="1">
        <v>0</v>
      </c>
      <c r="D45" s="1">
        <v>1</v>
      </c>
      <c r="E45" s="1">
        <f t="shared" si="0"/>
        <v>1</v>
      </c>
    </row>
    <row r="46" spans="2:5" ht="24" customHeight="1">
      <c r="B46" s="5" t="s">
        <v>19</v>
      </c>
      <c r="C46" s="5">
        <f>SUM(C34:C45)</f>
        <v>48</v>
      </c>
      <c r="D46" s="5">
        <f>SUM(D34:D45)</f>
        <v>114</v>
      </c>
      <c r="E46" s="5">
        <f>SUM(E34:E45)</f>
        <v>162</v>
      </c>
    </row>
    <row r="47" spans="2:5" ht="12" customHeight="1">
      <c r="B47" s="22"/>
      <c r="C47" s="22"/>
      <c r="D47" s="22"/>
      <c r="E47" s="22"/>
    </row>
    <row r="48" spans="2:5" ht="24" customHeight="1">
      <c r="B48" s="33" t="s">
        <v>23</v>
      </c>
      <c r="C48" s="33"/>
      <c r="D48" s="33"/>
    </row>
    <row r="49" spans="2:6" ht="24" customHeight="1">
      <c r="B49" s="26" t="s">
        <v>15</v>
      </c>
      <c r="C49" s="28" t="s">
        <v>18</v>
      </c>
      <c r="D49" s="26" t="s">
        <v>21</v>
      </c>
    </row>
    <row r="50" spans="2:6" ht="24" customHeight="1">
      <c r="B50" s="2" t="s">
        <v>1</v>
      </c>
      <c r="C50" s="4">
        <v>28894258.02</v>
      </c>
      <c r="D50" s="4">
        <f>SUM(C50*100)/C52</f>
        <v>6.0534719876295959</v>
      </c>
    </row>
    <row r="51" spans="2:6" ht="24" customHeight="1">
      <c r="B51" s="2" t="s">
        <v>2</v>
      </c>
      <c r="C51" s="4">
        <v>448422859.81</v>
      </c>
      <c r="D51" s="4">
        <f>SUM(C51*100)/C52</f>
        <v>93.946528012370408</v>
      </c>
    </row>
    <row r="52" spans="2:6" ht="24" customHeight="1">
      <c r="B52" s="5" t="s">
        <v>25</v>
      </c>
      <c r="C52" s="6">
        <f>SUM(C50:C51)</f>
        <v>477317117.82999998</v>
      </c>
      <c r="D52" s="6">
        <f>SUM(D50:D51)</f>
        <v>100</v>
      </c>
      <c r="F52" s="13"/>
    </row>
    <row r="53" spans="2:6" ht="14.25" customHeight="1">
      <c r="B53" s="21"/>
      <c r="C53" s="23"/>
      <c r="D53" s="23"/>
    </row>
    <row r="54" spans="2:6" ht="24" customHeight="1">
      <c r="B54" s="30" t="s">
        <v>34</v>
      </c>
      <c r="C54" s="30"/>
      <c r="D54" s="30"/>
      <c r="E54" s="30"/>
    </row>
    <row r="55" spans="2:6" ht="24" customHeight="1">
      <c r="B55" s="30"/>
      <c r="C55" s="30"/>
      <c r="D55" s="30"/>
      <c r="E55" s="30"/>
    </row>
    <row r="56" spans="2:6" ht="24" customHeight="1">
      <c r="B56" s="30"/>
      <c r="C56" s="30"/>
      <c r="D56" s="30"/>
      <c r="E56" s="30"/>
    </row>
    <row r="57" spans="2:6" ht="24" customHeight="1">
      <c r="B57" s="30"/>
      <c r="C57" s="30"/>
      <c r="D57" s="30"/>
      <c r="E57" s="30"/>
    </row>
    <row r="58" spans="2:6" ht="24" customHeight="1">
      <c r="B58" s="30"/>
      <c r="C58" s="30"/>
      <c r="D58" s="30"/>
      <c r="E58" s="30"/>
    </row>
    <row r="59" spans="2:6" ht="24" customHeight="1">
      <c r="B59" s="30"/>
      <c r="C59" s="30"/>
      <c r="D59" s="30"/>
      <c r="E59" s="30"/>
    </row>
    <row r="60" spans="2:6" ht="24" customHeight="1">
      <c r="B60" s="17"/>
      <c r="C60" s="17"/>
      <c r="D60" s="17"/>
    </row>
    <row r="61" spans="2:6" ht="24" customHeight="1">
      <c r="B61" s="16"/>
      <c r="C61" s="16"/>
      <c r="D61" s="16"/>
    </row>
    <row r="62" spans="2:6" ht="24" customHeight="1">
      <c r="B62" s="17"/>
      <c r="C62" s="17"/>
      <c r="D62" s="17"/>
    </row>
    <row r="63" spans="2:6" ht="24" customHeight="1">
      <c r="D63" s="14"/>
    </row>
    <row r="64" spans="2:6" ht="24" customHeight="1">
      <c r="D64" s="14"/>
    </row>
    <row r="65" spans="2:5" ht="24" customHeight="1">
      <c r="D65" s="14"/>
    </row>
    <row r="66" spans="2:5" ht="24" customHeight="1">
      <c r="D66" s="14"/>
    </row>
    <row r="67" spans="2:5" ht="24" customHeight="1">
      <c r="D67" s="14"/>
    </row>
    <row r="68" spans="2:5" ht="24" customHeight="1">
      <c r="D68" s="13"/>
    </row>
    <row r="69" spans="2:5" ht="24" customHeight="1">
      <c r="D69" s="13"/>
    </row>
    <row r="70" spans="2:5" ht="24" customHeight="1">
      <c r="D70" s="13"/>
    </row>
    <row r="71" spans="2:5" ht="24" customHeight="1">
      <c r="D71" s="13"/>
    </row>
    <row r="72" spans="2:5" ht="24" customHeight="1">
      <c r="B72" s="33" t="s">
        <v>24</v>
      </c>
      <c r="C72" s="33"/>
      <c r="D72" s="33"/>
      <c r="E72" s="33"/>
    </row>
    <row r="73" spans="2:5" ht="24" customHeight="1">
      <c r="B73" s="32" t="s">
        <v>0</v>
      </c>
      <c r="C73" s="32" t="s">
        <v>18</v>
      </c>
      <c r="D73" s="32"/>
      <c r="E73" s="32"/>
    </row>
    <row r="74" spans="2:5" ht="24" customHeight="1">
      <c r="B74" s="32"/>
      <c r="C74" s="26" t="s">
        <v>1</v>
      </c>
      <c r="D74" s="26" t="s">
        <v>2</v>
      </c>
      <c r="E74" s="26" t="s">
        <v>19</v>
      </c>
    </row>
    <row r="75" spans="2:5" ht="24" customHeight="1">
      <c r="B75" s="2" t="s">
        <v>3</v>
      </c>
      <c r="C75" s="3">
        <v>5144553.92</v>
      </c>
      <c r="D75" s="8">
        <v>87581575</v>
      </c>
      <c r="E75" s="8">
        <f>SUM(C75:D75)</f>
        <v>92726128.920000002</v>
      </c>
    </row>
    <row r="76" spans="2:5" ht="24" customHeight="1">
      <c r="B76" s="7" t="s">
        <v>4</v>
      </c>
      <c r="C76" s="8">
        <v>9261650.1500000004</v>
      </c>
      <c r="D76" s="8">
        <v>50335810</v>
      </c>
      <c r="E76" s="8">
        <f t="shared" ref="E76:E86" si="1">SUM(C76:D76)</f>
        <v>59597460.149999999</v>
      </c>
    </row>
    <row r="77" spans="2:5" ht="24" customHeight="1">
      <c r="B77" s="7" t="s">
        <v>5</v>
      </c>
      <c r="C77" s="8">
        <v>1105463.95</v>
      </c>
      <c r="D77" s="8">
        <v>93804692</v>
      </c>
      <c r="E77" s="8">
        <f t="shared" si="1"/>
        <v>94910155.950000003</v>
      </c>
    </row>
    <row r="78" spans="2:5" ht="24" customHeight="1">
      <c r="B78" s="7" t="s">
        <v>6</v>
      </c>
      <c r="C78" s="8">
        <v>7489290</v>
      </c>
      <c r="D78" s="8">
        <v>51478932</v>
      </c>
      <c r="E78" s="8">
        <f t="shared" si="1"/>
        <v>58968222</v>
      </c>
    </row>
    <row r="79" spans="2:5" ht="24" customHeight="1">
      <c r="B79" s="7" t="s">
        <v>7</v>
      </c>
      <c r="C79" s="8">
        <v>4942300</v>
      </c>
      <c r="D79" s="8">
        <v>42194038.649999999</v>
      </c>
      <c r="E79" s="8">
        <f t="shared" si="1"/>
        <v>47136338.649999999</v>
      </c>
    </row>
    <row r="80" spans="2:5" ht="24" customHeight="1">
      <c r="B80" s="7" t="s">
        <v>8</v>
      </c>
      <c r="C80" s="8">
        <v>951000</v>
      </c>
      <c r="D80" s="8">
        <v>25496100</v>
      </c>
      <c r="E80" s="8">
        <f t="shared" si="1"/>
        <v>26447100</v>
      </c>
    </row>
    <row r="81" spans="1:5" ht="24" customHeight="1">
      <c r="B81" s="7" t="s">
        <v>9</v>
      </c>
      <c r="C81" s="8">
        <v>0</v>
      </c>
      <c r="D81" s="8">
        <v>28638240.210000001</v>
      </c>
      <c r="E81" s="8">
        <f t="shared" si="1"/>
        <v>28638240.210000001</v>
      </c>
    </row>
    <row r="82" spans="1:5" ht="24" customHeight="1">
      <c r="B82" s="7" t="s">
        <v>10</v>
      </c>
      <c r="C82" s="8">
        <v>0</v>
      </c>
      <c r="D82" s="8">
        <v>29764271.949999999</v>
      </c>
      <c r="E82" s="8">
        <f t="shared" si="1"/>
        <v>29764271.949999999</v>
      </c>
    </row>
    <row r="83" spans="1:5" ht="24" customHeight="1">
      <c r="B83" s="7" t="s">
        <v>11</v>
      </c>
      <c r="C83" s="8">
        <v>0</v>
      </c>
      <c r="D83" s="8">
        <v>1090000</v>
      </c>
      <c r="E83" s="8">
        <f t="shared" si="1"/>
        <v>1090000</v>
      </c>
    </row>
    <row r="84" spans="1:5" ht="24" customHeight="1">
      <c r="B84" s="7" t="s">
        <v>12</v>
      </c>
      <c r="C84" s="8">
        <v>0</v>
      </c>
      <c r="D84" s="8">
        <v>9441000</v>
      </c>
      <c r="E84" s="8">
        <f t="shared" si="1"/>
        <v>9441000</v>
      </c>
    </row>
    <row r="85" spans="1:5" ht="24" customHeight="1">
      <c r="B85" s="7" t="s">
        <v>13</v>
      </c>
      <c r="C85" s="8">
        <v>0</v>
      </c>
      <c r="D85" s="8">
        <v>26528700</v>
      </c>
      <c r="E85" s="8">
        <f t="shared" si="1"/>
        <v>26528700</v>
      </c>
    </row>
    <row r="86" spans="1:5" ht="24" customHeight="1">
      <c r="B86" s="7" t="s">
        <v>14</v>
      </c>
      <c r="C86" s="8">
        <v>0</v>
      </c>
      <c r="D86" s="8">
        <v>2069500</v>
      </c>
      <c r="E86" s="8">
        <f t="shared" si="1"/>
        <v>2069500</v>
      </c>
    </row>
    <row r="87" spans="1:5" ht="24" customHeight="1">
      <c r="B87" s="5" t="s">
        <v>25</v>
      </c>
      <c r="C87" s="6">
        <f>SUM(C75:C86)</f>
        <v>28894258.02</v>
      </c>
      <c r="D87" s="6">
        <f>SUM(D75:D86)</f>
        <v>448422859.80999994</v>
      </c>
      <c r="E87" s="6">
        <f>SUM(E75:E86)</f>
        <v>477317117.82999992</v>
      </c>
    </row>
    <row r="88" spans="1:5" ht="25.5" customHeight="1">
      <c r="C88" s="13"/>
      <c r="D88" s="13"/>
      <c r="E88" s="13"/>
    </row>
    <row r="89" spans="1:5" ht="25.5" customHeight="1">
      <c r="C89" s="13"/>
      <c r="D89" s="13"/>
      <c r="E89" s="13"/>
    </row>
    <row r="90" spans="1:5" s="19" customFormat="1" ht="23.25">
      <c r="A90" s="18"/>
      <c r="B90" s="20" t="s">
        <v>26</v>
      </c>
    </row>
    <row r="91" spans="1:5" s="19" customFormat="1" ht="21"/>
    <row r="92" spans="1:5" s="19" customFormat="1" ht="21"/>
    <row r="93" spans="1:5" s="19" customFormat="1" ht="21"/>
    <row r="94" spans="1:5" s="19" customFormat="1" ht="21"/>
    <row r="95" spans="1:5" s="19" customFormat="1" ht="21"/>
    <row r="96" spans="1:5" s="19" customFormat="1" ht="21"/>
    <row r="97" spans="1:2" s="19" customFormat="1" ht="21"/>
    <row r="98" spans="1:2" s="19" customFormat="1" ht="21"/>
    <row r="99" spans="1:2" s="19" customFormat="1" ht="21"/>
    <row r="100" spans="1:2" s="19" customFormat="1" ht="21"/>
    <row r="101" spans="1:2" s="19" customFormat="1" ht="21"/>
    <row r="102" spans="1:2" s="19" customFormat="1" ht="23.25">
      <c r="A102" s="18"/>
      <c r="B102" s="20" t="s">
        <v>27</v>
      </c>
    </row>
    <row r="103" spans="1:2" s="19" customFormat="1" ht="21"/>
    <row r="104" spans="1:2" s="19" customFormat="1" ht="21"/>
    <row r="105" spans="1:2" s="19" customFormat="1" ht="21"/>
    <row r="106" spans="1:2" s="19" customFormat="1" ht="21"/>
    <row r="107" spans="1:2" s="19" customFormat="1" ht="21"/>
    <row r="108" spans="1:2" s="19" customFormat="1" ht="21"/>
    <row r="109" spans="1:2" s="19" customFormat="1" ht="21"/>
    <row r="110" spans="1:2" s="19" customFormat="1" ht="21"/>
    <row r="111" spans="1:2" s="19" customFormat="1" ht="21"/>
    <row r="112" spans="1:2" s="19" customFormat="1" ht="21"/>
    <row r="113" spans="3:5" s="19" customFormat="1" ht="21"/>
    <row r="114" spans="3:5" s="19" customFormat="1" ht="21">
      <c r="C114" s="29" t="s">
        <v>31</v>
      </c>
      <c r="D114" s="29"/>
      <c r="E114" s="29"/>
    </row>
    <row r="115" spans="3:5" s="19" customFormat="1" ht="21">
      <c r="C115" s="29" t="s">
        <v>29</v>
      </c>
      <c r="D115" s="29"/>
      <c r="E115" s="29"/>
    </row>
    <row r="116" spans="3:5" s="19" customFormat="1" ht="21">
      <c r="C116" s="29" t="s">
        <v>30</v>
      </c>
      <c r="D116" s="29"/>
      <c r="E116" s="29"/>
    </row>
    <row r="117" spans="3:5" s="19" customFormat="1" ht="21"/>
    <row r="118" spans="3:5" s="19" customFormat="1" ht="21"/>
    <row r="119" spans="3:5" s="19" customFormat="1" ht="21"/>
    <row r="120" spans="3:5" s="19" customFormat="1" ht="21"/>
    <row r="121" spans="3:5" s="19" customFormat="1" ht="21"/>
    <row r="122" spans="3:5" s="19" customFormat="1" ht="21"/>
  </sheetData>
  <mergeCells count="15">
    <mergeCell ref="B1:E2"/>
    <mergeCell ref="B31:E31"/>
    <mergeCell ref="B9:D9"/>
    <mergeCell ref="C114:E114"/>
    <mergeCell ref="C115:E115"/>
    <mergeCell ref="B15:E18"/>
    <mergeCell ref="B54:E59"/>
    <mergeCell ref="C116:E116"/>
    <mergeCell ref="B4:E7"/>
    <mergeCell ref="B32:B33"/>
    <mergeCell ref="C32:E32"/>
    <mergeCell ref="B48:D48"/>
    <mergeCell ref="B72:E72"/>
    <mergeCell ref="B73:B74"/>
    <mergeCell ref="C73:E73"/>
  </mergeCells>
  <pageMargins left="0.25" right="0.2" top="1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0F58C39DBDF41A3148932181B1B19" ma:contentTypeVersion="19" ma:contentTypeDescription="Create a new document." ma:contentTypeScope="" ma:versionID="b9f50a10fb43fea0ca082340e872b7e9">
  <xsd:schema xmlns:xsd="http://www.w3.org/2001/XMLSchema" xmlns:xs="http://www.w3.org/2001/XMLSchema" xmlns:p="http://schemas.microsoft.com/office/2006/metadata/properties" xmlns:ns3="09322dda-c254-40a1-9885-fa60368d4c4b" xmlns:ns4="39e06c11-80db-45c5-ab56-caf4cd709c15" targetNamespace="http://schemas.microsoft.com/office/2006/metadata/properties" ma:root="true" ma:fieldsID="be4d95b7c97fdee82d9c376d2d3516c1" ns3:_="" ns4:_="">
    <xsd:import namespace="09322dda-c254-40a1-9885-fa60368d4c4b"/>
    <xsd:import namespace="39e06c11-80db-45c5-ab56-caf4cd709c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22dda-c254-40a1-9885-fa60368d4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6c11-80db-45c5-ab56-caf4cd709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322dda-c254-40a1-9885-fa60368d4c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2187B-68D9-4766-B979-D4CE29D7D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22dda-c254-40a1-9885-fa60368d4c4b"/>
    <ds:schemaRef ds:uri="39e06c11-80db-45c5-ab56-caf4cd709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C69EE9-4EE8-4E01-BE6A-D1D1FC970CA7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09322dda-c254-40a1-9885-fa60368d4c4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39e06c11-80db-45c5-ab56-caf4cd709c1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B7AF08-3EEC-490A-AD48-120B88940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รายงานสรุปผลการจัดซื้อจัดจ้าง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THANYACHON NAMWONG</dc:creator>
  <cp:lastModifiedBy>KANHATHAI KAMLANGCHAI</cp:lastModifiedBy>
  <cp:lastPrinted>2026-06-23T11:29:13Z</cp:lastPrinted>
  <dcterms:created xsi:type="dcterms:W3CDTF">2026-06-08T08:02:15Z</dcterms:created>
  <dcterms:modified xsi:type="dcterms:W3CDTF">2026-06-23T11:29:14Z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0x0101002660F58C39DBDF41A3148932181B1B19</vt:lpwstr>
  </property>
</Properties>
</file>