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kmutnb.ac.th\Desktop\สขร.พ.ค.67\"/>
    </mc:Choice>
  </mc:AlternateContent>
  <xr:revisionPtr revIDLastSave="5" documentId="13_ncr:1_{FBED3B83-BF61-4416-A473-DDBFA0AB0C05}" xr6:coauthVersionLast="36" xr6:coauthVersionMax="36" xr10:uidLastSave="{A5805C46-3496-412B-ABB6-8A9DC0863EB1}"/>
  <bookViews>
    <workbookView xWindow="0" yWindow="0" windowWidth="28800" windowHeight="12225" activeTab="3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Area" localSheetId="0">'รายงาน แบบ สขร.1'!$A$1:$L$14</definedName>
    <definedName name="_xlnm.Print_Titles" localSheetId="1">เร่งรัดค่าที่ดินและสิ่งก่อสร้าง!$1:$5</definedName>
    <definedName name="_xlnm.Print_Titles" localSheetId="0">'รายงาน แบบ สขร.1'!$1:$5</definedName>
  </definedNames>
  <calcPr calcId="191029" calcMode="manual"/>
</workbook>
</file>

<file path=xl/calcChain.xml><?xml version="1.0" encoding="utf-8"?>
<calcChain xmlns="http://schemas.openxmlformats.org/spreadsheetml/2006/main">
  <c r="T9" i="10" l="1"/>
  <c r="T8" i="10" l="1"/>
  <c r="T7" i="10"/>
  <c r="T10" i="10" l="1"/>
  <c r="T6" i="10"/>
  <c r="J10" i="10" l="1"/>
  <c r="J9" i="10"/>
  <c r="J8" i="10"/>
  <c r="J7" i="10"/>
  <c r="J6" i="10"/>
  <c r="C10" i="10"/>
  <c r="C9" i="10"/>
  <c r="C8" i="10"/>
  <c r="C7" i="10"/>
  <c r="C6" i="10"/>
</calcChain>
</file>

<file path=xl/sharedStrings.xml><?xml version="1.0" encoding="utf-8"?>
<sst xmlns="http://schemas.openxmlformats.org/spreadsheetml/2006/main" count="185" uniqueCount="103">
  <si>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</si>
  <si>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</si>
  <si>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</si>
  <si>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</si>
  <si>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</si>
  <si>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</si>
  <si>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</si>
  <si>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</si>
  <si>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</si>
  <si>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</si>
  <si>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</si>
  <si>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</si>
  <si>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</si>
  <si>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</si>
  <si>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</si>
  <si>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</si>
  <si>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</si>
  <si>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</si>
  <si>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</si>
  <si>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</si>
  <si>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</si>
  <si>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</si>
  <si>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</si>
  <si>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</si>
  <si>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</si>
  <si>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</si>
  <si>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</si>
  <si>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</si>
  <si>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</si>
  <si>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</si>
  <si>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</si>
  <si>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</si>
  <si>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</si>
  <si>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</si>
  <si>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</si>
  <si>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</si>
  <si>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</si>
  <si>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</si>
  <si>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</si>
  <si>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</si>
  <si>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</si>
  <si>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</si>
  <si>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</si>
  <si>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</si>
  <si>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การเร่งรัดและติดตามผลการดำเนินงานการจัดซื้อจัดจ้างปีงบประมาณ พ.ศ. 2567</t>
  </si>
  <si>
    <t>เลขที่โครงการ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</si>
  <si>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</si>
  <si>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ใบสั่ง
ซื้อ/จ้าง/
สัญญาซื้อ/
จ้าง 
(ว/ด/ป)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</si>
  <si>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</si>
  <si>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หน่วยงาน  :  คณะบริหารธุรกิจ</t>
  </si>
  <si>
    <r>
      <t xml:space="preserve">ชุดเครื่องพิมพ์สามมิติระบบฉีดเส้นพลาสติก จำนวน </t>
    </r>
    <r>
      <rPr>
        <sz val="16"/>
        <color theme="1"/>
        <rFont val="TH SarabunPSK"/>
        <family val="2"/>
      </rPr>
      <t>3</t>
    </r>
    <r>
      <rPr>
        <sz val="16"/>
        <color theme="1"/>
        <rFont val="TH SarabunIT๙"/>
        <family val="2"/>
      </rPr>
      <t xml:space="preserve"> ชุด</t>
    </r>
  </si>
  <si>
    <r>
      <t xml:space="preserve">ชุดระบบรถยกอัตโนมัติ จำนวน </t>
    </r>
    <r>
      <rPr>
        <sz val="16"/>
        <color theme="1"/>
        <rFont val="TH SarabunPSK"/>
        <family val="2"/>
      </rPr>
      <t>1</t>
    </r>
    <r>
      <rPr>
        <sz val="16"/>
        <color theme="1"/>
        <rFont val="TH SarabunIT๙"/>
        <family val="2"/>
      </rPr>
      <t xml:space="preserve"> ชุด</t>
    </r>
  </si>
  <si>
    <r>
      <t xml:space="preserve">ชุดแบบจำลองระบบการผลิตอัตโนมัติ จำนวน </t>
    </r>
    <r>
      <rPr>
        <sz val="16"/>
        <color theme="1"/>
        <rFont val="TH SarabunPSK"/>
        <family val="2"/>
      </rPr>
      <t>1</t>
    </r>
    <r>
      <rPr>
        <sz val="16"/>
        <color theme="1"/>
        <rFont val="TH SarabunIT๙"/>
        <family val="2"/>
      </rPr>
      <t xml:space="preserve"> ชุด</t>
    </r>
  </si>
  <si>
    <r>
      <t xml:space="preserve">จออินเทอร์แอ็กทิฟ แบบติดตั้งกับผนัง ขนาด </t>
    </r>
    <r>
      <rPr>
        <sz val="16"/>
        <color theme="1"/>
        <rFont val="TH SarabunPSK"/>
        <family val="2"/>
      </rPr>
      <t>120</t>
    </r>
    <r>
      <rPr>
        <sz val="16"/>
        <color theme="1"/>
        <rFont val="TH SarabunIT๙"/>
        <family val="2"/>
      </rPr>
      <t xml:space="preserve"> นิ้ว จำนวน </t>
    </r>
    <r>
      <rPr>
        <sz val="16"/>
        <color theme="1"/>
        <rFont val="TH SarabunPSK"/>
        <family val="2"/>
      </rPr>
      <t>1</t>
    </r>
    <r>
      <rPr>
        <sz val="16"/>
        <color theme="1"/>
        <rFont val="TH SarabunIT๙"/>
        <family val="2"/>
      </rPr>
      <t xml:space="preserve"> จอ</t>
    </r>
  </si>
  <si>
    <r>
      <t xml:space="preserve">จออินเทอร์แอ็กทิฟ แบบติดตั้งกับผนัง ขนาด </t>
    </r>
    <r>
      <rPr>
        <sz val="16"/>
        <color theme="1"/>
        <rFont val="TH SarabunPSK"/>
        <family val="2"/>
      </rPr>
      <t>65</t>
    </r>
    <r>
      <rPr>
        <sz val="16"/>
        <color theme="1"/>
        <rFont val="TH SarabunIT๙"/>
        <family val="2"/>
      </rPr>
      <t xml:space="preserve"> นิ้ว พร้อมระบบประมวลผล จำนวน </t>
    </r>
    <r>
      <rPr>
        <sz val="16"/>
        <color theme="1"/>
        <rFont val="TH SarabunPSK"/>
        <family val="2"/>
      </rPr>
      <t>1</t>
    </r>
    <r>
      <rPr>
        <sz val="16"/>
        <color theme="1"/>
        <rFont val="TH SarabunIT๙"/>
        <family val="2"/>
      </rPr>
      <t xml:space="preserve"> จอ</t>
    </r>
  </si>
  <si>
    <t>วิธีเฉพาะเจาะจง</t>
  </si>
  <si>
    <t>วิธีประกวดราคาอิเล็กทรอนิกส์ (e-bidding)</t>
  </si>
  <si>
    <r>
      <t xml:space="preserve">จออินเทอร์แอ็กทิฟ แบบติดตั้งกับผนัง ขนาด </t>
    </r>
    <r>
      <rPr>
        <sz val="16"/>
        <color theme="1"/>
        <rFont val="TH SarabunPSK"/>
        <family val="2"/>
      </rPr>
      <t>120</t>
    </r>
    <r>
      <rPr>
        <sz val="16"/>
        <color theme="1"/>
        <rFont val="TH SarabunIT๙"/>
        <family val="2"/>
      </rPr>
      <t xml:space="preserve"> นิ้ว 
จำนวน </t>
    </r>
    <r>
      <rPr>
        <sz val="16"/>
        <color theme="1"/>
        <rFont val="TH SarabunPSK"/>
        <family val="2"/>
      </rPr>
      <t>1</t>
    </r>
    <r>
      <rPr>
        <sz val="16"/>
        <color theme="1"/>
        <rFont val="TH SarabunIT๙"/>
        <family val="2"/>
      </rPr>
      <t xml:space="preserve"> จอ</t>
    </r>
  </si>
  <si>
    <r>
      <t>1-</t>
    </r>
    <r>
      <rPr>
        <sz val="16"/>
        <color theme="1"/>
        <rFont val="TH SarabunIT๙"/>
        <family val="2"/>
      </rPr>
      <t>เม.ย.</t>
    </r>
    <r>
      <rPr>
        <sz val="16"/>
        <color theme="1"/>
        <rFont val="TH SarabunPSK"/>
        <family val="2"/>
      </rPr>
      <t>-67</t>
    </r>
  </si>
  <si>
    <r>
      <t>23-</t>
    </r>
    <r>
      <rPr>
        <sz val="16"/>
        <color theme="1"/>
        <rFont val="TH SarabunIT๙"/>
        <family val="2"/>
      </rPr>
      <t>เม.ย.</t>
    </r>
    <r>
      <rPr>
        <sz val="16"/>
        <color theme="1"/>
        <rFont val="TH SarabunPSK"/>
        <family val="2"/>
      </rPr>
      <t>-67</t>
    </r>
  </si>
  <si>
    <r>
      <t>21-</t>
    </r>
    <r>
      <rPr>
        <sz val="16"/>
        <color theme="1"/>
        <rFont val="TH SarabunIT๙"/>
        <family val="2"/>
      </rPr>
      <t>ส.ค.</t>
    </r>
    <r>
      <rPr>
        <sz val="16"/>
        <color theme="1"/>
        <rFont val="TH SarabunPSK"/>
        <family val="2"/>
      </rPr>
      <t>-66</t>
    </r>
  </si>
  <si>
    <r>
      <t>26-</t>
    </r>
    <r>
      <rPr>
        <sz val="16"/>
        <color theme="1"/>
        <rFont val="TH SarabunIT๙"/>
        <family val="2"/>
      </rPr>
      <t>มี.ค.</t>
    </r>
    <r>
      <rPr>
        <sz val="16"/>
        <color theme="1"/>
        <rFont val="TH SarabunPSK"/>
        <family val="2"/>
      </rPr>
      <t>-67</t>
    </r>
  </si>
  <si>
    <r>
      <t>17-</t>
    </r>
    <r>
      <rPr>
        <sz val="16"/>
        <color theme="1"/>
        <rFont val="TH SarabunIT๙"/>
        <family val="2"/>
      </rPr>
      <t>เม.ย.</t>
    </r>
    <r>
      <rPr>
        <sz val="16"/>
        <color theme="1"/>
        <rFont val="TH SarabunPSK"/>
        <family val="2"/>
      </rPr>
      <t>-67</t>
    </r>
  </si>
  <si>
    <t>บริษัท เจนบรรเจิด จำกัด</t>
  </si>
  <si>
    <t>บริษัท วัน-ทู-ออล จำกัด</t>
  </si>
  <si>
    <t>บริษัท วัน-ทู-ออล จำกัด
บริษัท ไอคลาวด์ จำกัด</t>
  </si>
  <si>
    <r>
      <t xml:space="preserve">บริษัท เอเมอิ โซลูชั่น จำกัด
บริษัท ส.สินไทย </t>
    </r>
    <r>
      <rPr>
        <sz val="16"/>
        <color theme="1"/>
        <rFont val="TH SarabunPSK"/>
        <family val="2"/>
      </rPr>
      <t xml:space="preserve">(1991) </t>
    </r>
    <r>
      <rPr>
        <sz val="16"/>
        <color theme="1"/>
        <rFont val="TH SarabunIT๙"/>
        <family val="2"/>
      </rPr>
      <t xml:space="preserve">จำกัด
บริษัท ไทย เอ็มเอ็มไอ เซอร์วิสแอนด์ซัพพลาย จำกัด
บริษัท ชัชรัตม์ </t>
    </r>
    <r>
      <rPr>
        <sz val="16"/>
        <color theme="1"/>
        <rFont val="TH SarabunPSK"/>
        <family val="2"/>
      </rPr>
      <t>(2019)</t>
    </r>
    <r>
      <rPr>
        <sz val="16"/>
        <color theme="1"/>
        <rFont val="TH SarabunIT๙"/>
        <family val="2"/>
      </rPr>
      <t xml:space="preserve"> จำกัด</t>
    </r>
  </si>
  <si>
    <r>
      <t xml:space="preserve">บริษัท เจนบรรเจิด จำกัด
บริษัท </t>
    </r>
    <r>
      <rPr>
        <sz val="16"/>
        <color theme="1"/>
        <rFont val="TH SarabunPSK"/>
        <family val="2"/>
      </rPr>
      <t xml:space="preserve">999 </t>
    </r>
    <r>
      <rPr>
        <sz val="16"/>
        <color theme="1"/>
        <rFont val="TH SarabunIT๙"/>
        <family val="2"/>
      </rPr>
      <t>ได จำกัด</t>
    </r>
  </si>
  <si>
    <t>5,110,000.00</t>
  </si>
  <si>
    <t>5,110,000.00
5,119,000.00</t>
  </si>
  <si>
    <t>บริษัท แอพพลิแคด จำกัด (มหาชน)</t>
  </si>
  <si>
    <t>214,200.00</t>
  </si>
  <si>
    <t>4,825,700.00</t>
  </si>
  <si>
    <t>4,825,700.00
6,804,500.00
7,325,220.00
7,329,500.00</t>
  </si>
  <si>
    <t>บริษัท เอเมอิ โซลูชั่น จำกัด</t>
  </si>
  <si>
    <t>ราคาดีที่สุดและถูกต้องตามประกาศมหาวิทยาลัย</t>
  </si>
  <si>
    <t>204,370.00</t>
  </si>
  <si>
    <r>
      <t>4-</t>
    </r>
    <r>
      <rPr>
        <sz val="16"/>
        <color theme="1"/>
        <rFont val="TH SarabunIT๙"/>
        <family val="2"/>
      </rPr>
      <t>เม.ย.</t>
    </r>
    <r>
      <rPr>
        <sz val="16"/>
        <color theme="1"/>
        <rFont val="TH SarabunPSK"/>
        <family val="2"/>
      </rPr>
      <t>-67</t>
    </r>
  </si>
  <si>
    <r>
      <t>23-</t>
    </r>
    <r>
      <rPr>
        <sz val="16"/>
        <color theme="1"/>
        <rFont val="TH SarabunIT๙"/>
        <family val="2"/>
      </rPr>
      <t>เม.ย</t>
    </r>
    <r>
      <rPr>
        <sz val="16"/>
        <color theme="1"/>
        <rFont val="TH SarabunPSK"/>
        <family val="2"/>
      </rPr>
      <t>.-67</t>
    </r>
  </si>
  <si>
    <r>
      <t>23-</t>
    </r>
    <r>
      <rPr>
        <sz val="16"/>
        <color theme="1"/>
        <rFont val="TH SarabunIT๙"/>
        <family val="2"/>
      </rPr>
      <t>ม.ค.</t>
    </r>
    <r>
      <rPr>
        <sz val="16"/>
        <color theme="1"/>
        <rFont val="TH SarabunPSK"/>
        <family val="2"/>
      </rPr>
      <t>-67</t>
    </r>
  </si>
  <si>
    <t>วันที่ 31 พฤษภาคม 2567</t>
  </si>
  <si>
    <t>สรุปผลการดำเนินการจัดซื้อจัดจ้างเงินงบประมาณ ในรอบเดือนพฤษภาคม</t>
  </si>
  <si>
    <t xml:space="preserve">ค่าที่ดินและสิ่งก่อสร้าง
  ในรอบเดือน พฤษภาคม 2567 หน่วยงาน คณะบริหารธุรกิจ </t>
  </si>
  <si>
    <t>ค่าครุภัณฑ์
  ในรอบเดือน พฤษภาคม 2567 หน่วยงาน คณะบริหารธุรกิจ</t>
  </si>
  <si>
    <t>ค่าใช้สอย
(ค่าใช้จ่ายที่ต้องจ่ายเป็นงวด ๆ ใน 1 ปี เริ่มทำงาน 1 ตุลาคม) 
 ในรอบเดือน พฤษภาคม 2567 หน่วยงาน คณะบริหารธุรกิจ</t>
  </si>
  <si>
    <r>
      <t>24-</t>
    </r>
    <r>
      <rPr>
        <sz val="16"/>
        <color theme="1"/>
        <rFont val="TH SarabunIT๙"/>
        <family val="2"/>
      </rPr>
      <t>พ.ค.</t>
    </r>
    <r>
      <rPr>
        <sz val="16"/>
        <color theme="1"/>
        <rFont val="TH SarabunPSK"/>
        <family val="2"/>
      </rPr>
      <t>-67</t>
    </r>
  </si>
  <si>
    <r>
      <t>14-</t>
    </r>
    <r>
      <rPr>
        <sz val="16"/>
        <color theme="1"/>
        <rFont val="TH SarabunIT๙"/>
        <family val="2"/>
      </rPr>
      <t>พ.ค</t>
    </r>
    <r>
      <rPr>
        <sz val="16"/>
        <color theme="1"/>
        <rFont val="TH SarabunPSK"/>
        <family val="2"/>
      </rPr>
      <t>.-67</t>
    </r>
  </si>
  <si>
    <r>
      <t>22-</t>
    </r>
    <r>
      <rPr>
        <sz val="16"/>
        <color theme="1"/>
        <rFont val="TH SarabunIT๙"/>
        <family val="2"/>
      </rPr>
      <t>ธ.ค.</t>
    </r>
    <r>
      <rPr>
        <sz val="16"/>
        <color theme="1"/>
        <rFont val="TH SarabunPSK"/>
        <family val="2"/>
      </rPr>
      <t>-66</t>
    </r>
  </si>
  <si>
    <r>
      <t>14-</t>
    </r>
    <r>
      <rPr>
        <sz val="16"/>
        <color theme="1"/>
        <rFont val="TH SarabunIT๙"/>
        <family val="2"/>
      </rPr>
      <t>พ.ค.</t>
    </r>
    <r>
      <rPr>
        <sz val="16"/>
        <color theme="1"/>
        <rFont val="TH SarabunPSK"/>
        <family val="2"/>
      </rPr>
      <t>-67</t>
    </r>
  </si>
  <si>
    <t>2,922,705.00
2,985,500.00</t>
  </si>
  <si>
    <t>2,922,705.00</t>
  </si>
  <si>
    <r>
      <t>7-</t>
    </r>
    <r>
      <rPr>
        <sz val="16"/>
        <color theme="1"/>
        <rFont val="TH SarabunIT๙"/>
        <family val="2"/>
      </rPr>
      <t>พ.ค.</t>
    </r>
    <r>
      <rPr>
        <sz val="16"/>
        <color theme="1"/>
        <rFont val="TH SarabunPSK"/>
        <family val="2"/>
      </rPr>
      <t>-67</t>
    </r>
  </si>
  <si>
    <r>
      <t>30-</t>
    </r>
    <r>
      <rPr>
        <sz val="16"/>
        <color theme="1"/>
        <rFont val="TH SarabunIT๙"/>
        <family val="2"/>
      </rPr>
      <t>พ.ค.</t>
    </r>
    <r>
      <rPr>
        <sz val="16"/>
        <color theme="1"/>
        <rFont val="TH SarabunPSK"/>
        <family val="2"/>
      </rPr>
      <t>-67</t>
    </r>
  </si>
  <si>
    <r>
      <t xml:space="preserve">บริษัท วัน-ทู-ออล จำกัด
เสนอราคา </t>
    </r>
    <r>
      <rPr>
        <sz val="16"/>
        <color theme="1"/>
        <rFont val="TH SarabunPSK"/>
        <family val="2"/>
      </rPr>
      <t>204,370.00</t>
    </r>
    <r>
      <rPr>
        <sz val="16"/>
        <color theme="1"/>
        <rFont val="TH SarabunIT๙"/>
        <family val="2"/>
      </rPr>
      <t xml:space="preserve"> บาท</t>
    </r>
  </si>
  <si>
    <r>
      <t xml:space="preserve">บริษัท แอพพลิแคด จำกัด (มหาชน)
เสนอราคา </t>
    </r>
    <r>
      <rPr>
        <sz val="16"/>
        <color theme="1"/>
        <rFont val="TH SarabunPSK"/>
        <family val="2"/>
      </rPr>
      <t>214,200.00</t>
    </r>
    <r>
      <rPr>
        <sz val="16"/>
        <color theme="1"/>
        <rFont val="TH SarabunIT๙"/>
        <family val="2"/>
      </rPr>
      <t xml:space="preserve"> บาท</t>
    </r>
  </si>
  <si>
    <r>
      <t>1.</t>
    </r>
    <r>
      <rPr>
        <sz val="16"/>
        <color theme="1"/>
        <rFont val="TH SarabunIT๙"/>
        <family val="2"/>
      </rPr>
      <t xml:space="preserve"> บริษัท เจนบรรเจิด จำกัด</t>
    </r>
    <r>
      <rPr>
        <sz val="16"/>
        <color theme="1"/>
        <rFont val="TH SarabunPSK"/>
        <family val="2"/>
      </rPr>
      <t xml:space="preserve">
</t>
    </r>
    <r>
      <rPr>
        <sz val="16"/>
        <color theme="1"/>
        <rFont val="TH SarabunIT๙"/>
        <family val="2"/>
      </rPr>
      <t>เสนอราคา</t>
    </r>
    <r>
      <rPr>
        <sz val="16"/>
        <color theme="1"/>
        <rFont val="TH SarabunPSK"/>
        <family val="2"/>
      </rPr>
      <t xml:space="preserve"> 5,110,000.00 </t>
    </r>
    <r>
      <rPr>
        <sz val="16"/>
        <color theme="1"/>
        <rFont val="TH SarabunIT๙"/>
        <family val="2"/>
      </rPr>
      <t xml:space="preserve">บาท
</t>
    </r>
    <r>
      <rPr>
        <sz val="16"/>
        <color theme="1"/>
        <rFont val="TH SarabunPSK"/>
        <family val="2"/>
      </rPr>
      <t xml:space="preserve">2. </t>
    </r>
    <r>
      <rPr>
        <sz val="16"/>
        <color theme="1"/>
        <rFont val="TH SarabunIT๙"/>
        <family val="2"/>
      </rPr>
      <t xml:space="preserve">บริษัท </t>
    </r>
    <r>
      <rPr>
        <sz val="16"/>
        <color theme="1"/>
        <rFont val="TH SarabunPSK"/>
        <family val="2"/>
      </rPr>
      <t>999</t>
    </r>
    <r>
      <rPr>
        <sz val="16"/>
        <color theme="1"/>
        <rFont val="TH SarabunIT๙"/>
        <family val="2"/>
      </rPr>
      <t xml:space="preserve"> ได จำกัด
เสนอราคา </t>
    </r>
    <r>
      <rPr>
        <sz val="16"/>
        <color theme="1"/>
        <rFont val="TH SarabunPSK"/>
        <family val="2"/>
      </rPr>
      <t>5,119,000.00</t>
    </r>
    <r>
      <rPr>
        <sz val="16"/>
        <color theme="1"/>
        <rFont val="TH SarabunIT๙"/>
        <family val="2"/>
      </rPr>
      <t xml:space="preserve"> บาท</t>
    </r>
  </si>
  <si>
    <r>
      <rPr>
        <sz val="16"/>
        <color theme="1"/>
        <rFont val="TH SarabunPSK"/>
        <family val="2"/>
      </rPr>
      <t xml:space="preserve">1. </t>
    </r>
    <r>
      <rPr>
        <sz val="16"/>
        <color theme="1"/>
        <rFont val="TH SarabunIT๙"/>
        <family val="2"/>
      </rPr>
      <t xml:space="preserve">บริษัท เอเมอิ โซลูชั่น จำกัด
เสนอราคา </t>
    </r>
    <r>
      <rPr>
        <sz val="16"/>
        <color theme="1"/>
        <rFont val="TH SarabunPSK"/>
        <family val="2"/>
      </rPr>
      <t>4,825,700.00</t>
    </r>
    <r>
      <rPr>
        <sz val="16"/>
        <color theme="1"/>
        <rFont val="TH SarabunIT๙"/>
        <family val="2"/>
      </rPr>
      <t xml:space="preserve"> บาท
</t>
    </r>
    <r>
      <rPr>
        <sz val="16"/>
        <color theme="1"/>
        <rFont val="TH SarabunPSK"/>
        <family val="2"/>
      </rPr>
      <t xml:space="preserve">2. </t>
    </r>
    <r>
      <rPr>
        <sz val="16"/>
        <color theme="1"/>
        <rFont val="TH SarabunIT๙"/>
        <family val="2"/>
      </rPr>
      <t xml:space="preserve">บริษัท ส.สินไทย </t>
    </r>
    <r>
      <rPr>
        <sz val="16"/>
        <color theme="1"/>
        <rFont val="TH SarabunPSK"/>
        <family val="2"/>
      </rPr>
      <t xml:space="preserve">(1991) </t>
    </r>
    <r>
      <rPr>
        <sz val="16"/>
        <color theme="1"/>
        <rFont val="TH SarabunIT๙"/>
        <family val="2"/>
      </rPr>
      <t xml:space="preserve">จำกัด
เสนอราคา </t>
    </r>
    <r>
      <rPr>
        <sz val="16"/>
        <color theme="1"/>
        <rFont val="TH SarabunPSK"/>
        <family val="2"/>
      </rPr>
      <t>6,804,500.00</t>
    </r>
    <r>
      <rPr>
        <sz val="16"/>
        <color theme="1"/>
        <rFont val="TH SarabunIT๙"/>
        <family val="2"/>
      </rPr>
      <t xml:space="preserve"> บาท
</t>
    </r>
    <r>
      <rPr>
        <sz val="16"/>
        <color theme="1"/>
        <rFont val="TH SarabunPSK"/>
        <family val="2"/>
      </rPr>
      <t xml:space="preserve">3. </t>
    </r>
    <r>
      <rPr>
        <sz val="16"/>
        <color theme="1"/>
        <rFont val="TH SarabunIT๙"/>
        <family val="2"/>
      </rPr>
      <t>บริษัท ไทย เอ็มเอ็มไอ เซอร์วิสแอนด์ซัพพลาย จำกัด
เสนอราคา</t>
    </r>
    <r>
      <rPr>
        <sz val="16"/>
        <color theme="1"/>
        <rFont val="TH SarabunPSK"/>
        <family val="2"/>
      </rPr>
      <t xml:space="preserve"> 7,325,220.00</t>
    </r>
    <r>
      <rPr>
        <sz val="16"/>
        <color theme="1"/>
        <rFont val="TH SarabunIT๙"/>
        <family val="2"/>
      </rPr>
      <t xml:space="preserve"> บาท
</t>
    </r>
    <r>
      <rPr>
        <sz val="16"/>
        <color theme="1"/>
        <rFont val="TH SarabunPSK"/>
        <family val="2"/>
      </rPr>
      <t xml:space="preserve">4. </t>
    </r>
    <r>
      <rPr>
        <sz val="16"/>
        <color theme="1"/>
        <rFont val="TH SarabunIT๙"/>
        <family val="2"/>
      </rPr>
      <t xml:space="preserve">บริษัท ชัชชรัตม์ </t>
    </r>
    <r>
      <rPr>
        <sz val="16"/>
        <color theme="1"/>
        <rFont val="TH SarabunPSK"/>
        <family val="2"/>
      </rPr>
      <t>(2019)</t>
    </r>
    <r>
      <rPr>
        <sz val="16"/>
        <color theme="1"/>
        <rFont val="TH SarabunIT๙"/>
        <family val="2"/>
      </rPr>
      <t xml:space="preserve"> จำกัด
เสนอราคา </t>
    </r>
    <r>
      <rPr>
        <sz val="16"/>
        <color theme="1"/>
        <rFont val="TH SarabunPSK"/>
        <family val="2"/>
      </rPr>
      <t>7,329,500.00</t>
    </r>
    <r>
      <rPr>
        <sz val="16"/>
        <color theme="1"/>
        <rFont val="TH SarabunIT๙"/>
        <family val="2"/>
      </rPr>
      <t xml:space="preserve"> บาท</t>
    </r>
  </si>
  <si>
    <r>
      <rPr>
        <sz val="16"/>
        <color theme="1"/>
        <rFont val="TH SarabunPSK"/>
        <family val="2"/>
      </rPr>
      <t xml:space="preserve">1. </t>
    </r>
    <r>
      <rPr>
        <sz val="16"/>
        <color theme="1"/>
        <rFont val="TH SarabunIT๙"/>
        <family val="2"/>
      </rPr>
      <t xml:space="preserve">บริษัท วัน-ทู-ออล จำกัด
เสนอราคา </t>
    </r>
    <r>
      <rPr>
        <sz val="16"/>
        <color theme="1"/>
        <rFont val="TH SarabunPSK"/>
        <family val="2"/>
      </rPr>
      <t>2,922,705.00</t>
    </r>
    <r>
      <rPr>
        <sz val="16"/>
        <color theme="1"/>
        <rFont val="TH SarabunIT๙"/>
        <family val="2"/>
      </rPr>
      <t xml:space="preserve"> บาท
</t>
    </r>
    <r>
      <rPr>
        <sz val="16"/>
        <color theme="1"/>
        <rFont val="TH SarabunPSK"/>
        <family val="2"/>
      </rPr>
      <t xml:space="preserve">2. </t>
    </r>
    <r>
      <rPr>
        <sz val="16"/>
        <color theme="1"/>
        <rFont val="TH SarabunIT๙"/>
        <family val="2"/>
      </rPr>
      <t xml:space="preserve">บริษัท ไอคลาวด์ จำกัด
เสนอราคา </t>
    </r>
    <r>
      <rPr>
        <sz val="16"/>
        <color theme="1"/>
        <rFont val="TH SarabunPSK"/>
        <family val="2"/>
      </rPr>
      <t>2,985,500.00</t>
    </r>
    <r>
      <rPr>
        <sz val="16"/>
        <color theme="1"/>
        <rFont val="TH SarabunIT๙"/>
        <family val="2"/>
      </rPr>
      <t xml:space="preserve"> บาท</t>
    </r>
  </si>
  <si>
    <r>
      <rPr>
        <sz val="16"/>
        <rFont val="TH SarabunIT๙"/>
        <family val="2"/>
      </rPr>
      <t>ส.บธ.</t>
    </r>
    <r>
      <rPr>
        <sz val="16"/>
        <rFont val="TH SarabunPSK"/>
        <family val="2"/>
      </rPr>
      <t>4/2567
670501006596</t>
    </r>
  </si>
  <si>
    <t>010756100xxxx</t>
  </si>
  <si>
    <t>010552700xxxx</t>
  </si>
  <si>
    <t>067555900xxxx</t>
  </si>
  <si>
    <t>010554813xxxx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</si>
</sst>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.0000_-;\-* #,##0.0000_-;_-* &quot;-&quot;??_-;_-@_-"/>
    <numFmt numFmtId="166" formatCode="0.0000"/>
    <numFmt numFmtId="167" formatCode="#,##0.0000"/>
    <numFmt numFmtId="168" formatCode="0.000000"/>
    <numFmt numFmtId="169" formatCode="#,##0.00_ ;\-#,##0.00\ "/>
  </numFmts>
  <fonts count="25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8"/>
      <name val="Calibri"/>
      <family val="2"/>
      <charset val="22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sz val="28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sz val="16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textRotation="90"/>
    </xf>
    <xf numFmtId="0" fontId="14" fillId="0" borderId="0" xfId="0" applyFont="1"/>
    <xf numFmtId="0" fontId="15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 vertical="top"/>
    </xf>
    <xf numFmtId="0" fontId="19" fillId="0" borderId="0" xfId="0" applyFont="1"/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" fillId="0" borderId="1" xfId="0" applyFont="1" applyBorder="1"/>
    <xf numFmtId="0" fontId="11" fillId="0" borderId="5" xfId="0" applyFont="1" applyBorder="1" applyAlignment="1">
      <alignment horizontal="center" vertical="center"/>
    </xf>
    <xf numFmtId="165" fontId="10" fillId="0" borderId="1" xfId="1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textRotation="90" wrapText="1"/>
    </xf>
    <xf numFmtId="0" fontId="11" fillId="0" borderId="1" xfId="0" applyFont="1" applyBorder="1" applyAlignment="1">
      <alignment horizontal="center" vertical="center" wrapText="1"/>
    </xf>
    <xf numFmtId="15" fontId="11" fillId="0" borderId="1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textRotation="90"/>
    </xf>
    <xf numFmtId="15" fontId="11" fillId="0" borderId="5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5" fontId="11" fillId="0" borderId="10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5" fontId="11" fillId="0" borderId="8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top" wrapText="1"/>
    </xf>
    <xf numFmtId="49" fontId="11" fillId="0" borderId="1" xfId="0" applyNumberFormat="1" applyFont="1" applyBorder="1" applyAlignment="1">
      <alignment horizontal="right" vertical="top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15" fontId="20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22" fillId="0" borderId="0" xfId="0" applyFont="1"/>
    <xf numFmtId="0" fontId="22" fillId="0" borderId="1" xfId="0" applyFont="1" applyBorder="1"/>
    <xf numFmtId="0" fontId="11" fillId="2" borderId="10" xfId="0" applyFont="1" applyFill="1" applyBorder="1" applyAlignment="1">
      <alignment horizontal="center" vertical="center" wrapText="1"/>
    </xf>
    <xf numFmtId="0" fontId="1" fillId="0" borderId="46" xfId="0" applyFont="1" applyBorder="1"/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22" fillId="0" borderId="7" xfId="0" applyFont="1" applyBorder="1"/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47" xfId="0" applyFont="1" applyBorder="1" applyAlignment="1">
      <alignment vertical="center"/>
    </xf>
    <xf numFmtId="49" fontId="11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0" fontId="11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vertical="top" wrapText="1"/>
    </xf>
    <xf numFmtId="165" fontId="10" fillId="0" borderId="12" xfId="1" applyNumberFormat="1" applyFont="1" applyBorder="1" applyAlignment="1">
      <alignment vertical="top" wrapText="1"/>
    </xf>
    <xf numFmtId="0" fontId="11" fillId="0" borderId="12" xfId="0" applyFont="1" applyBorder="1" applyAlignment="1">
      <alignment vertical="center" textRotation="90" wrapText="1"/>
    </xf>
    <xf numFmtId="0" fontId="11" fillId="0" borderId="12" xfId="0" applyFont="1" applyBorder="1" applyAlignment="1">
      <alignment vertical="center" textRotation="90"/>
    </xf>
    <xf numFmtId="0" fontId="11" fillId="0" borderId="13" xfId="0" applyFont="1" applyBorder="1" applyAlignment="1">
      <alignment vertical="center" textRotation="90"/>
    </xf>
    <xf numFmtId="15" fontId="11" fillId="0" borderId="11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15" fontId="11" fillId="0" borderId="12" xfId="0" applyNumberFormat="1" applyFont="1" applyBorder="1" applyAlignment="1">
      <alignment horizontal="center" vertical="center"/>
    </xf>
    <xf numFmtId="15" fontId="11" fillId="0" borderId="13" xfId="0" applyNumberFormat="1" applyFont="1" applyBorder="1" applyAlignment="1">
      <alignment horizontal="center" vertical="center"/>
    </xf>
    <xf numFmtId="0" fontId="11" fillId="0" borderId="47" xfId="0" applyFont="1" applyBorder="1" applyAlignment="1">
      <alignment vertical="center" wrapText="1"/>
    </xf>
    <xf numFmtId="49" fontId="11" fillId="0" borderId="47" xfId="0" applyNumberFormat="1" applyFont="1" applyBorder="1" applyAlignment="1">
      <alignment vertical="center" wrapText="1"/>
    </xf>
    <xf numFmtId="49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15" fontId="11" fillId="0" borderId="23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vertical="top" wrapText="1"/>
    </xf>
    <xf numFmtId="49" fontId="11" fillId="0" borderId="12" xfId="0" applyNumberFormat="1" applyFont="1" applyBorder="1" applyAlignment="1">
      <alignment horizontal="right" vertical="top"/>
    </xf>
    <xf numFmtId="0" fontId="11" fillId="0" borderId="23" xfId="0" applyFont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1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vertical="top"/>
    </xf>
    <xf numFmtId="0" fontId="10" fillId="0" borderId="2" xfId="0" applyFont="1" applyBorder="1" applyAlignment="1">
      <alignment vertical="top" wrapText="1"/>
    </xf>
    <xf numFmtId="165" fontId="10" fillId="0" borderId="2" xfId="1" applyNumberFormat="1" applyFont="1" applyBorder="1" applyAlignment="1">
      <alignment horizontal="right" vertical="top" wrapText="1"/>
    </xf>
    <xf numFmtId="0" fontId="11" fillId="0" borderId="2" xfId="0" applyFont="1" applyBorder="1" applyAlignment="1">
      <alignment vertical="center" textRotation="90" wrapText="1"/>
    </xf>
    <xf numFmtId="0" fontId="11" fillId="0" borderId="2" xfId="0" applyFont="1" applyBorder="1" applyAlignment="1">
      <alignment vertical="center" textRotation="90"/>
    </xf>
    <xf numFmtId="0" fontId="11" fillId="0" borderId="28" xfId="0" applyFont="1" applyBorder="1" applyAlignment="1">
      <alignment vertical="center" textRotation="90"/>
    </xf>
    <xf numFmtId="15" fontId="11" fillId="0" borderId="24" xfId="0" applyNumberFormat="1" applyFont="1" applyBorder="1" applyAlignment="1">
      <alignment horizontal="center" vertical="center" wrapText="1"/>
    </xf>
    <xf numFmtId="166" fontId="11" fillId="0" borderId="2" xfId="0" applyNumberFormat="1" applyFont="1" applyBorder="1" applyAlignment="1">
      <alignment horizontal="center" vertical="center"/>
    </xf>
    <xf numFmtId="15" fontId="11" fillId="0" borderId="2" xfId="0" applyNumberFormat="1" applyFont="1" applyBorder="1" applyAlignment="1">
      <alignment horizontal="center" vertical="center"/>
    </xf>
    <xf numFmtId="15" fontId="11" fillId="0" borderId="28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7" fontId="11" fillId="2" borderId="4" xfId="0" applyNumberFormat="1" applyFont="1" applyFill="1" applyBorder="1" applyAlignment="1">
      <alignment vertical="center"/>
    </xf>
    <xf numFmtId="15" fontId="11" fillId="0" borderId="9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vertical="top" wrapText="1"/>
    </xf>
    <xf numFmtId="0" fontId="11" fillId="0" borderId="9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164" fontId="1" fillId="0" borderId="1" xfId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6" fontId="21" fillId="0" borderId="1" xfId="1" applyNumberFormat="1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168" fontId="1" fillId="0" borderId="1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166" fontId="21" fillId="0" borderId="12" xfId="1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8" fontId="1" fillId="0" borderId="12" xfId="0" applyNumberFormat="1" applyFont="1" applyBorder="1" applyAlignment="1">
      <alignment horizontal="center" vertical="center"/>
    </xf>
    <xf numFmtId="15" fontId="1" fillId="0" borderId="1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/>
    </xf>
    <xf numFmtId="0" fontId="1" fillId="0" borderId="28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/>
    </xf>
    <xf numFmtId="166" fontId="3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169" fontId="1" fillId="0" borderId="1" xfId="1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top" wrapText="1"/>
    </xf>
    <xf numFmtId="166" fontId="1" fillId="0" borderId="1" xfId="0" quotePrefix="1" applyNumberFormat="1" applyFont="1" applyBorder="1" applyAlignment="1">
      <alignment horizontal="right" vertical="top" wrapText="1"/>
    </xf>
    <xf numFmtId="0" fontId="1" fillId="0" borderId="1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166" fontId="3" fillId="0" borderId="2" xfId="0" applyNumberFormat="1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66" fontId="1" fillId="0" borderId="1" xfId="0" applyNumberFormat="1" applyFont="1" applyBorder="1" applyAlignment="1">
      <alignment horizontal="right" vertical="center"/>
    </xf>
    <xf numFmtId="0" fontId="1" fillId="0" borderId="2" xfId="0" quotePrefix="1" applyFont="1" applyBorder="1" applyAlignment="1">
      <alignment horizontal="center" vertical="center"/>
    </xf>
    <xf numFmtId="15" fontId="1" fillId="0" borderId="1" xfId="0" quotePrefix="1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166" fontId="1" fillId="0" borderId="1" xfId="0" quotePrefix="1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/>
    </xf>
    <xf numFmtId="0" fontId="3" fillId="0" borderId="37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127740" y="344863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43111</xdr:colOff>
      <xdr:row>5</xdr:row>
      <xdr:rowOff>30446</xdr:rowOff>
    </xdr:from>
    <xdr:to>
      <xdr:col>3</xdr:col>
      <xdr:colOff>265359</xdr:colOff>
      <xdr:row>5</xdr:row>
      <xdr:rowOff>256929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3693F216-1E27-4201-99A6-DBB06C9C6B08}"/>
            </a:ext>
          </a:extLst>
        </xdr:cNvPr>
        <xdr:cNvSpPr/>
      </xdr:nvSpPr>
      <xdr:spPr>
        <a:xfrm>
          <a:off x="4955442" y="4300643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56381</xdr:colOff>
      <xdr:row>6</xdr:row>
      <xdr:rowOff>33015</xdr:rowOff>
    </xdr:from>
    <xdr:to>
      <xdr:col>3</xdr:col>
      <xdr:colOff>278629</xdr:colOff>
      <xdr:row>6</xdr:row>
      <xdr:rowOff>259498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27189D7D-C280-4860-8ED1-9A5AFB218035}"/>
            </a:ext>
          </a:extLst>
        </xdr:cNvPr>
        <xdr:cNvSpPr/>
      </xdr:nvSpPr>
      <xdr:spPr>
        <a:xfrm>
          <a:off x="4968712" y="460287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48247</xdr:colOff>
      <xdr:row>7</xdr:row>
      <xdr:rowOff>46287</xdr:rowOff>
    </xdr:from>
    <xdr:to>
      <xdr:col>3</xdr:col>
      <xdr:colOff>270495</xdr:colOff>
      <xdr:row>7</xdr:row>
      <xdr:rowOff>272770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61C8C48F-4D47-434C-9599-E0019884DB81}"/>
            </a:ext>
          </a:extLst>
        </xdr:cNvPr>
        <xdr:cNvSpPr/>
      </xdr:nvSpPr>
      <xdr:spPr>
        <a:xfrm>
          <a:off x="4960578" y="491580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61518</xdr:colOff>
      <xdr:row>8</xdr:row>
      <xdr:rowOff>166581</xdr:rowOff>
    </xdr:from>
    <xdr:to>
      <xdr:col>3</xdr:col>
      <xdr:colOff>283766</xdr:colOff>
      <xdr:row>8</xdr:row>
      <xdr:rowOff>393064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508CCBF7-609E-4D86-96E0-0B696B9C329B}"/>
            </a:ext>
          </a:extLst>
        </xdr:cNvPr>
        <xdr:cNvSpPr/>
      </xdr:nvSpPr>
      <xdr:spPr>
        <a:xfrm>
          <a:off x="4973849" y="53357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74789</xdr:colOff>
      <xdr:row>9</xdr:row>
      <xdr:rowOff>169150</xdr:rowOff>
    </xdr:from>
    <xdr:to>
      <xdr:col>3</xdr:col>
      <xdr:colOff>297037</xdr:colOff>
      <xdr:row>9</xdr:row>
      <xdr:rowOff>395633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BA1790C0-708B-40A9-90BF-3741D5C30A38}"/>
            </a:ext>
          </a:extLst>
        </xdr:cNvPr>
        <xdr:cNvSpPr/>
      </xdr:nvSpPr>
      <xdr:spPr>
        <a:xfrm>
          <a:off x="4987120" y="5948363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53511</xdr:colOff>
      <xdr:row>5</xdr:row>
      <xdr:rowOff>42809</xdr:rowOff>
    </xdr:from>
    <xdr:to>
      <xdr:col>5</xdr:col>
      <xdr:colOff>275759</xdr:colOff>
      <xdr:row>5</xdr:row>
      <xdr:rowOff>269292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678DAF5-A284-4035-8CF8-002512D36EFA}"/>
            </a:ext>
          </a:extLst>
        </xdr:cNvPr>
        <xdr:cNvSpPr/>
      </xdr:nvSpPr>
      <xdr:spPr>
        <a:xfrm>
          <a:off x="5693595" y="431300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77484</xdr:colOff>
      <xdr:row>6</xdr:row>
      <xdr:rowOff>34675</xdr:rowOff>
    </xdr:from>
    <xdr:to>
      <xdr:col>7</xdr:col>
      <xdr:colOff>299732</xdr:colOff>
      <xdr:row>6</xdr:row>
      <xdr:rowOff>261158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6B00FF49-A378-4B1E-A40B-F37B628B7FBE}"/>
            </a:ext>
          </a:extLst>
        </xdr:cNvPr>
        <xdr:cNvSpPr/>
      </xdr:nvSpPr>
      <xdr:spPr>
        <a:xfrm>
          <a:off x="6445321" y="460453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69350</xdr:colOff>
      <xdr:row>7</xdr:row>
      <xdr:rowOff>47947</xdr:rowOff>
    </xdr:from>
    <xdr:to>
      <xdr:col>7</xdr:col>
      <xdr:colOff>291598</xdr:colOff>
      <xdr:row>7</xdr:row>
      <xdr:rowOff>274430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6028A75-E99C-45BD-8C93-2588F0CF5CBC}"/>
            </a:ext>
          </a:extLst>
        </xdr:cNvPr>
        <xdr:cNvSpPr/>
      </xdr:nvSpPr>
      <xdr:spPr>
        <a:xfrm>
          <a:off x="6437187" y="491746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61216</xdr:colOff>
      <xdr:row>8</xdr:row>
      <xdr:rowOff>178942</xdr:rowOff>
    </xdr:from>
    <xdr:to>
      <xdr:col>7</xdr:col>
      <xdr:colOff>283464</xdr:colOff>
      <xdr:row>8</xdr:row>
      <xdr:rowOff>405425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4129E15A-47E7-4AA5-B0F7-F7C0F0D73828}"/>
            </a:ext>
          </a:extLst>
        </xdr:cNvPr>
        <xdr:cNvSpPr/>
      </xdr:nvSpPr>
      <xdr:spPr>
        <a:xfrm>
          <a:off x="6429053" y="5348127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42381</xdr:colOff>
      <xdr:row>9</xdr:row>
      <xdr:rowOff>170809</xdr:rowOff>
    </xdr:from>
    <xdr:to>
      <xdr:col>5</xdr:col>
      <xdr:colOff>264629</xdr:colOff>
      <xdr:row>9</xdr:row>
      <xdr:rowOff>397292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5771C314-331C-4627-B278-972DDCE3073F}"/>
            </a:ext>
          </a:extLst>
        </xdr:cNvPr>
        <xdr:cNvSpPr/>
      </xdr:nvSpPr>
      <xdr:spPr>
        <a:xfrm>
          <a:off x="5682465" y="595002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256883</xdr:colOff>
      <xdr:row>5</xdr:row>
      <xdr:rowOff>297089</xdr:rowOff>
    </xdr:from>
    <xdr:to>
      <xdr:col>23</xdr:col>
      <xdr:colOff>521466</xdr:colOff>
      <xdr:row>5</xdr:row>
      <xdr:rowOff>508756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E3E890F3-D49F-4E67-A703-B8FA7D9F8EF0}"/>
            </a:ext>
          </a:extLst>
        </xdr:cNvPr>
        <xdr:cNvSpPr/>
      </xdr:nvSpPr>
      <xdr:spPr>
        <a:xfrm>
          <a:off x="23983765" y="456728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259452</xdr:colOff>
      <xdr:row>6</xdr:row>
      <xdr:rowOff>470894</xdr:rowOff>
    </xdr:from>
    <xdr:to>
      <xdr:col>23</xdr:col>
      <xdr:colOff>524035</xdr:colOff>
      <xdr:row>6</xdr:row>
      <xdr:rowOff>682561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F82227CD-18CF-466B-8232-18E1D83A59C8}"/>
            </a:ext>
          </a:extLst>
        </xdr:cNvPr>
        <xdr:cNvSpPr/>
      </xdr:nvSpPr>
      <xdr:spPr>
        <a:xfrm>
          <a:off x="23986334" y="5565164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240615</xdr:colOff>
      <xdr:row>7</xdr:row>
      <xdr:rowOff>1244026</xdr:rowOff>
    </xdr:from>
    <xdr:to>
      <xdr:col>23</xdr:col>
      <xdr:colOff>505198</xdr:colOff>
      <xdr:row>7</xdr:row>
      <xdr:rowOff>1455693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D65DC5FD-EF87-4AB1-9F66-63E3F11652CD}"/>
            </a:ext>
          </a:extLst>
        </xdr:cNvPr>
        <xdr:cNvSpPr/>
      </xdr:nvSpPr>
      <xdr:spPr>
        <a:xfrm>
          <a:off x="23967497" y="7558352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270153</xdr:colOff>
      <xdr:row>9</xdr:row>
      <xdr:rowOff>171232</xdr:rowOff>
    </xdr:from>
    <xdr:to>
      <xdr:col>23</xdr:col>
      <xdr:colOff>534736</xdr:colOff>
      <xdr:row>9</xdr:row>
      <xdr:rowOff>382899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5F2CC4B0-B881-4391-BE57-B1D5B1BB25A5}"/>
            </a:ext>
          </a:extLst>
        </xdr:cNvPr>
        <xdr:cNvSpPr/>
      </xdr:nvSpPr>
      <xdr:spPr>
        <a:xfrm>
          <a:off x="23258580" y="5950445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272723</xdr:colOff>
      <xdr:row>8</xdr:row>
      <xdr:rowOff>516271</xdr:rowOff>
    </xdr:from>
    <xdr:to>
      <xdr:col>23</xdr:col>
      <xdr:colOff>537306</xdr:colOff>
      <xdr:row>8</xdr:row>
      <xdr:rowOff>727938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CA882931-4F0D-4C1A-BDF3-B431A2CE3DE8}"/>
            </a:ext>
          </a:extLst>
        </xdr:cNvPr>
        <xdr:cNvSpPr/>
      </xdr:nvSpPr>
      <xdr:spPr>
        <a:xfrm>
          <a:off x="23999605" y="952756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J14"/>
  <sheetViews>
    <sheetView zoomScaleNormal="100" zoomScaleSheetLayoutView="40" workbookViewId="0">
      <selection activeCell="A3" sqref="A3:L3"/>
    </sheetView>
  </sheetViews>
  <sheetFormatPr defaultColWidth="8.85546875" defaultRowHeight="15"/>
  <cols>
    <col min="1" max="1" width="8.7109375" style="53" customWidth="1"/>
    <col min="2" max="2" width="41.42578125" style="54" customWidth="1"/>
    <col min="3" max="3" width="17.140625" style="55" customWidth="1"/>
    <col min="4" max="4" width="14.7109375" style="55" customWidth="1"/>
    <col min="5" max="5" width="15.140625" style="56" customWidth="1"/>
    <col min="6" max="6" width="40.7109375" style="57" customWidth="1"/>
    <col min="7" max="7" width="18.85546875" style="58" customWidth="1"/>
    <col min="8" max="8" width="26.140625" style="59" customWidth="1"/>
    <col min="9" max="9" width="14.42578125" style="60" customWidth="1"/>
    <col min="10" max="10" width="17.7109375" style="61" customWidth="1"/>
    <col min="11" max="11" width="15.7109375" style="62" bestFit="1" customWidth="1"/>
    <col min="12" max="12" width="14.42578125" style="56" customWidth="1"/>
    <col min="13" max="13" width="42" style="52" bestFit="1" customWidth="1"/>
    <col min="14" max="16384" width="8.85546875" style="52"/>
  </cols>
  <sheetData>
    <row r="1" spans="1:140" s="47" customFormat="1" ht="28.5">
      <c r="A1" s="194" t="s">
        <v>27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140" s="48" customFormat="1" ht="28.5">
      <c r="A2" s="196" t="s">
        <v>81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</row>
    <row r="3" spans="1:140" s="48" customFormat="1" ht="28.5">
      <c r="A3" s="196" t="s">
        <v>49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</row>
    <row r="4" spans="1:140" s="48" customFormat="1" ht="28.5">
      <c r="A4" s="198" t="s">
        <v>80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</row>
    <row r="5" spans="1:140" s="51" customFormat="1" ht="102.75" customHeight="1">
      <c r="A5" s="49" t="s">
        <v>28</v>
      </c>
      <c r="B5" s="50" t="s">
        <v>29</v>
      </c>
      <c r="C5" s="50" t="s">
        <v>36</v>
      </c>
      <c r="D5" s="49" t="s">
        <v>30</v>
      </c>
      <c r="E5" s="50" t="s">
        <v>31</v>
      </c>
      <c r="F5" s="200" t="s">
        <v>32</v>
      </c>
      <c r="G5" s="201"/>
      <c r="H5" s="202" t="s">
        <v>33</v>
      </c>
      <c r="I5" s="203"/>
      <c r="J5" s="50" t="s">
        <v>37</v>
      </c>
      <c r="K5" s="204" t="s">
        <v>42</v>
      </c>
      <c r="L5" s="205"/>
    </row>
    <row r="6" spans="1:140" s="83" customFormat="1" ht="101.25">
      <c r="A6" s="92">
        <v>1</v>
      </c>
      <c r="B6" s="171" t="s">
        <v>50</v>
      </c>
      <c r="C6" s="172">
        <v>214200</v>
      </c>
      <c r="D6" s="172">
        <v>214200</v>
      </c>
      <c r="E6" s="170" t="s">
        <v>55</v>
      </c>
      <c r="F6" s="171" t="s">
        <v>70</v>
      </c>
      <c r="G6" s="187" t="s">
        <v>71</v>
      </c>
      <c r="H6" s="188" t="s">
        <v>70</v>
      </c>
      <c r="I6" s="187" t="s">
        <v>71</v>
      </c>
      <c r="J6" s="170" t="s">
        <v>75</v>
      </c>
      <c r="K6" s="92"/>
      <c r="L6" s="144"/>
    </row>
    <row r="7" spans="1:140" s="83" customFormat="1" ht="64.5" customHeight="1">
      <c r="A7" s="92">
        <v>2</v>
      </c>
      <c r="B7" s="171" t="s">
        <v>51</v>
      </c>
      <c r="C7" s="172">
        <v>5120000</v>
      </c>
      <c r="D7" s="172">
        <v>5120000</v>
      </c>
      <c r="E7" s="170" t="s">
        <v>56</v>
      </c>
      <c r="F7" s="174" t="s">
        <v>67</v>
      </c>
      <c r="G7" s="175" t="s">
        <v>69</v>
      </c>
      <c r="H7" s="188" t="s">
        <v>63</v>
      </c>
      <c r="I7" s="189" t="s">
        <v>68</v>
      </c>
      <c r="J7" s="170" t="s">
        <v>75</v>
      </c>
      <c r="K7" s="92"/>
      <c r="L7" s="92"/>
    </row>
    <row r="8" spans="1:140" s="83" customFormat="1" ht="97.5" customHeight="1">
      <c r="A8" s="92">
        <v>3</v>
      </c>
      <c r="B8" s="171" t="s">
        <v>52</v>
      </c>
      <c r="C8" s="172">
        <v>7329500</v>
      </c>
      <c r="D8" s="172">
        <v>7329500</v>
      </c>
      <c r="E8" s="170" t="s">
        <v>56</v>
      </c>
      <c r="F8" s="174" t="s">
        <v>66</v>
      </c>
      <c r="G8" s="175" t="s">
        <v>73</v>
      </c>
      <c r="H8" s="188" t="s">
        <v>74</v>
      </c>
      <c r="I8" s="189" t="s">
        <v>72</v>
      </c>
      <c r="J8" s="170" t="s">
        <v>75</v>
      </c>
      <c r="K8" s="92"/>
      <c r="L8" s="92"/>
    </row>
    <row r="9" spans="1:140" s="83" customFormat="1" ht="141.75">
      <c r="A9" s="92">
        <v>4</v>
      </c>
      <c r="B9" s="171" t="s">
        <v>53</v>
      </c>
      <c r="C9" s="172">
        <v>3142700</v>
      </c>
      <c r="D9" s="172">
        <v>3142700</v>
      </c>
      <c r="E9" s="170" t="s">
        <v>56</v>
      </c>
      <c r="F9" s="174" t="s">
        <v>65</v>
      </c>
      <c r="G9" s="175" t="s">
        <v>89</v>
      </c>
      <c r="H9" s="188" t="s">
        <v>64</v>
      </c>
      <c r="I9" s="189" t="s">
        <v>90</v>
      </c>
      <c r="J9" s="170" t="s">
        <v>75</v>
      </c>
      <c r="K9" s="92"/>
      <c r="L9" s="92"/>
    </row>
    <row r="10" spans="1:140" s="83" customFormat="1" ht="101.25">
      <c r="A10" s="92">
        <v>5</v>
      </c>
      <c r="B10" s="171" t="s">
        <v>54</v>
      </c>
      <c r="C10" s="172">
        <v>321000</v>
      </c>
      <c r="D10" s="172">
        <v>321000</v>
      </c>
      <c r="E10" s="170" t="s">
        <v>55</v>
      </c>
      <c r="F10" s="171" t="s">
        <v>64</v>
      </c>
      <c r="G10" s="187" t="s">
        <v>76</v>
      </c>
      <c r="H10" s="188" t="s">
        <v>64</v>
      </c>
      <c r="I10" s="189" t="s">
        <v>76</v>
      </c>
      <c r="J10" s="170" t="s">
        <v>75</v>
      </c>
      <c r="K10" s="92"/>
      <c r="L10" s="92"/>
    </row>
    <row r="11" spans="1:140" s="83" customFormat="1" ht="36">
      <c r="A11" s="92"/>
      <c r="B11" s="142"/>
      <c r="C11" s="145"/>
      <c r="D11" s="146"/>
      <c r="E11" s="92"/>
      <c r="F11" s="92"/>
      <c r="G11" s="143"/>
      <c r="H11" s="42"/>
      <c r="I11" s="92"/>
      <c r="J11" s="92"/>
      <c r="K11" s="92"/>
      <c r="L11" s="92"/>
    </row>
    <row r="12" spans="1:140" s="84" customFormat="1" ht="36">
      <c r="A12" s="147"/>
      <c r="B12" s="148"/>
      <c r="C12" s="149"/>
      <c r="D12" s="150"/>
      <c r="E12" s="92"/>
      <c r="F12" s="92"/>
      <c r="G12" s="151"/>
      <c r="H12" s="92"/>
      <c r="I12" s="143"/>
      <c r="J12" s="92"/>
      <c r="K12" s="93"/>
      <c r="L12" s="144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90"/>
    </row>
    <row r="13" spans="1:140" s="84" customFormat="1" ht="36">
      <c r="A13" s="147"/>
      <c r="B13" s="148"/>
      <c r="C13" s="149"/>
      <c r="D13" s="148"/>
      <c r="E13" s="92"/>
      <c r="F13" s="92"/>
      <c r="G13" s="151"/>
      <c r="H13" s="42"/>
      <c r="I13" s="92"/>
      <c r="J13" s="92"/>
      <c r="K13" s="92"/>
      <c r="L13" s="144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90"/>
    </row>
    <row r="14" spans="1:140" s="84" customFormat="1" ht="36.75" thickBot="1">
      <c r="A14" s="152"/>
      <c r="B14" s="153"/>
      <c r="C14" s="154"/>
      <c r="D14" s="153"/>
      <c r="E14" s="155"/>
      <c r="F14" s="155"/>
      <c r="G14" s="156"/>
      <c r="H14" s="117"/>
      <c r="I14" s="155"/>
      <c r="J14" s="155"/>
      <c r="K14" s="155"/>
      <c r="L14" s="157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90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fitToHeight="0" orientation="landscape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2"/>
  <sheetViews>
    <sheetView zoomScale="77" zoomScaleNormal="77" workbookViewId="0">
      <selection activeCell="A3" sqref="A3:A5"/>
    </sheetView>
  </sheetViews>
  <sheetFormatPr defaultColWidth="9.140625" defaultRowHeight="21"/>
  <cols>
    <col min="1" max="1" width="5.7109375" style="2" customWidth="1"/>
    <col min="2" max="2" width="47" style="4" customWidth="1"/>
    <col min="3" max="3" width="22.28515625" style="2" customWidth="1"/>
    <col min="4" max="4" width="4.7109375" style="6" customWidth="1"/>
    <col min="5" max="8" width="4.7109375" style="5" customWidth="1"/>
    <col min="9" max="9" width="10.85546875" style="1" bestFit="1" customWidth="1"/>
    <col min="10" max="10" width="15" style="1" customWidth="1"/>
    <col min="11" max="12" width="12" style="1" bestFit="1" customWidth="1"/>
    <col min="13" max="13" width="18.28515625" style="1" customWidth="1"/>
    <col min="14" max="14" width="15.5703125" style="1" customWidth="1"/>
    <col min="15" max="15" width="12.140625" style="1" bestFit="1" customWidth="1"/>
    <col min="16" max="16" width="11.85546875" style="1" bestFit="1" customWidth="1"/>
    <col min="17" max="17" width="16.140625" style="1" customWidth="1"/>
    <col min="18" max="18" width="17.7109375" style="96" bestFit="1" customWidth="1"/>
    <col min="19" max="19" width="16.140625" style="1" customWidth="1"/>
    <col min="20" max="20" width="12.140625" style="1" customWidth="1"/>
    <col min="21" max="21" width="18.5703125" style="1" bestFit="1" customWidth="1"/>
    <col min="22" max="22" width="13.28515625" style="1" customWidth="1"/>
    <col min="23" max="23" width="21.5703125" style="4" customWidth="1"/>
    <col min="24" max="24" width="14.7109375" style="44" customWidth="1"/>
    <col min="25" max="25" width="9" style="1" customWidth="1"/>
    <col min="26" max="26" width="10.42578125" style="1" customWidth="1"/>
    <col min="27" max="27" width="17.28515625" style="1" customWidth="1"/>
    <col min="28" max="16384" width="9.140625" style="1"/>
  </cols>
  <sheetData>
    <row r="1" spans="1:27" ht="33" customHeight="1" thickBot="1">
      <c r="A1" s="206" t="s">
        <v>44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</row>
    <row r="2" spans="1:27" ht="66" customHeight="1" thickBot="1">
      <c r="A2" s="207" t="s">
        <v>82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9"/>
    </row>
    <row r="3" spans="1:27" ht="26.25" customHeight="1">
      <c r="A3" s="210" t="s">
        <v>0</v>
      </c>
      <c r="B3" s="213" t="s">
        <v>1</v>
      </c>
      <c r="C3" s="213" t="s">
        <v>15</v>
      </c>
      <c r="D3" s="216" t="s">
        <v>2</v>
      </c>
      <c r="E3" s="219" t="s">
        <v>3</v>
      </c>
      <c r="F3" s="219" t="s">
        <v>4</v>
      </c>
      <c r="G3" s="219" t="s">
        <v>5</v>
      </c>
      <c r="H3" s="222" t="s">
        <v>6</v>
      </c>
      <c r="I3" s="227" t="s">
        <v>7</v>
      </c>
      <c r="J3" s="228"/>
      <c r="K3" s="228"/>
      <c r="L3" s="228"/>
      <c r="M3" s="228"/>
      <c r="N3" s="228"/>
      <c r="O3" s="228"/>
      <c r="P3" s="229"/>
      <c r="Q3" s="230" t="s">
        <v>8</v>
      </c>
      <c r="R3" s="231"/>
      <c r="S3" s="231"/>
      <c r="T3" s="232"/>
      <c r="U3" s="232"/>
      <c r="V3" s="233"/>
      <c r="W3" s="234" t="s">
        <v>10</v>
      </c>
      <c r="X3" s="235"/>
      <c r="Y3" s="235"/>
      <c r="Z3" s="235"/>
      <c r="AA3" s="236"/>
    </row>
    <row r="4" spans="1:27" s="3" customFormat="1" ht="24" customHeight="1">
      <c r="A4" s="211"/>
      <c r="B4" s="214"/>
      <c r="C4" s="214"/>
      <c r="D4" s="217"/>
      <c r="E4" s="220"/>
      <c r="F4" s="220"/>
      <c r="G4" s="220"/>
      <c r="H4" s="223"/>
      <c r="I4" s="237" t="s">
        <v>16</v>
      </c>
      <c r="J4" s="238" t="s">
        <v>17</v>
      </c>
      <c r="K4" s="238" t="s">
        <v>11</v>
      </c>
      <c r="L4" s="238" t="s">
        <v>12</v>
      </c>
      <c r="M4" s="238" t="s">
        <v>13</v>
      </c>
      <c r="N4" s="238" t="s">
        <v>43</v>
      </c>
      <c r="O4" s="238" t="s">
        <v>47</v>
      </c>
      <c r="P4" s="241" t="s">
        <v>14</v>
      </c>
      <c r="Q4" s="237" t="s">
        <v>25</v>
      </c>
      <c r="R4" s="244" t="s">
        <v>46</v>
      </c>
      <c r="S4" s="238" t="s">
        <v>45</v>
      </c>
      <c r="T4" s="238" t="s">
        <v>18</v>
      </c>
      <c r="U4" s="238" t="s">
        <v>48</v>
      </c>
      <c r="V4" s="241" t="s">
        <v>19</v>
      </c>
      <c r="W4" s="237" t="s">
        <v>20</v>
      </c>
      <c r="X4" s="239" t="s">
        <v>9</v>
      </c>
      <c r="Y4" s="240"/>
      <c r="Z4" s="225" t="s">
        <v>34</v>
      </c>
      <c r="AA4" s="226"/>
    </row>
    <row r="5" spans="1:27" s="3" customFormat="1" ht="168.75" thickBot="1">
      <c r="A5" s="212"/>
      <c r="B5" s="215"/>
      <c r="C5" s="215"/>
      <c r="D5" s="218"/>
      <c r="E5" s="221"/>
      <c r="F5" s="221"/>
      <c r="G5" s="221"/>
      <c r="H5" s="224"/>
      <c r="I5" s="212"/>
      <c r="J5" s="215"/>
      <c r="K5" s="215"/>
      <c r="L5" s="215"/>
      <c r="M5" s="215"/>
      <c r="N5" s="215"/>
      <c r="O5" s="215"/>
      <c r="P5" s="242"/>
      <c r="Q5" s="243"/>
      <c r="R5" s="245"/>
      <c r="S5" s="215"/>
      <c r="T5" s="215"/>
      <c r="U5" s="215"/>
      <c r="V5" s="242"/>
      <c r="W5" s="243"/>
      <c r="X5" s="39" t="s">
        <v>23</v>
      </c>
      <c r="Y5" s="39" t="s">
        <v>26</v>
      </c>
      <c r="Z5" s="41" t="s">
        <v>38</v>
      </c>
      <c r="AA5" s="40" t="s">
        <v>39</v>
      </c>
    </row>
    <row r="6" spans="1:27" s="3" customFormat="1">
      <c r="A6" s="123"/>
      <c r="B6" s="124"/>
      <c r="C6" s="125"/>
      <c r="D6" s="126"/>
      <c r="E6" s="127"/>
      <c r="F6" s="127"/>
      <c r="G6" s="127"/>
      <c r="H6" s="128"/>
      <c r="I6" s="129"/>
      <c r="J6" s="130"/>
      <c r="K6" s="131"/>
      <c r="L6" s="131"/>
      <c r="M6" s="131"/>
      <c r="N6" s="122"/>
      <c r="O6" s="131"/>
      <c r="P6" s="132"/>
      <c r="Q6" s="133"/>
      <c r="R6" s="134"/>
      <c r="S6" s="135"/>
      <c r="T6" s="136"/>
      <c r="U6" s="135"/>
      <c r="V6" s="137"/>
      <c r="W6" s="138"/>
      <c r="X6" s="136"/>
      <c r="Y6" s="139"/>
      <c r="Z6" s="140"/>
      <c r="AA6" s="141"/>
    </row>
    <row r="7" spans="1:27" s="3" customFormat="1">
      <c r="A7" s="64"/>
      <c r="B7" s="45"/>
      <c r="C7" s="65"/>
      <c r="D7" s="66"/>
      <c r="E7" s="46"/>
      <c r="F7" s="46"/>
      <c r="G7" s="46"/>
      <c r="H7" s="71"/>
      <c r="I7" s="72"/>
      <c r="J7" s="73"/>
      <c r="K7" s="68"/>
      <c r="L7" s="68"/>
      <c r="M7" s="68"/>
      <c r="N7" s="73"/>
      <c r="O7" s="68"/>
      <c r="P7" s="74"/>
      <c r="Q7" s="80"/>
      <c r="R7" s="95"/>
      <c r="S7" s="80"/>
      <c r="T7" s="75"/>
      <c r="U7" s="67"/>
      <c r="V7" s="76"/>
      <c r="W7" s="77"/>
      <c r="X7" s="78"/>
      <c r="Y7" s="69"/>
      <c r="Z7" s="79"/>
      <c r="AA7" s="70"/>
    </row>
    <row r="8" spans="1:27" s="3" customFormat="1">
      <c r="A8" s="64"/>
      <c r="B8" s="45"/>
      <c r="C8" s="65"/>
      <c r="D8" s="66"/>
      <c r="E8" s="46"/>
      <c r="F8" s="46"/>
      <c r="G8" s="46"/>
      <c r="H8" s="71"/>
      <c r="I8" s="72"/>
      <c r="J8" s="73"/>
      <c r="K8" s="68"/>
      <c r="L8" s="68"/>
      <c r="M8" s="68"/>
      <c r="N8" s="73"/>
      <c r="O8" s="68"/>
      <c r="P8" s="74"/>
      <c r="Q8" s="80"/>
      <c r="R8" s="95"/>
      <c r="S8" s="80"/>
      <c r="T8" s="75"/>
      <c r="U8" s="67"/>
      <c r="V8" s="76"/>
      <c r="W8" s="77"/>
      <c r="X8" s="78"/>
      <c r="Y8" s="69"/>
      <c r="Z8" s="79"/>
      <c r="AA8" s="70"/>
    </row>
    <row r="9" spans="1:27" s="3" customFormat="1">
      <c r="A9" s="64"/>
      <c r="B9" s="45"/>
      <c r="C9" s="65"/>
      <c r="D9" s="66"/>
      <c r="E9" s="46"/>
      <c r="F9" s="46"/>
      <c r="G9" s="46"/>
      <c r="H9" s="71"/>
      <c r="I9" s="72"/>
      <c r="J9" s="73"/>
      <c r="K9" s="68"/>
      <c r="L9" s="68"/>
      <c r="M9" s="68"/>
      <c r="N9" s="73"/>
      <c r="O9" s="68"/>
      <c r="P9" s="74"/>
      <c r="Q9" s="80"/>
      <c r="R9" s="95"/>
      <c r="S9" s="80"/>
      <c r="T9" s="75"/>
      <c r="U9" s="67"/>
      <c r="V9" s="76"/>
      <c r="W9" s="77"/>
      <c r="X9" s="78"/>
      <c r="Y9" s="69"/>
      <c r="Z9" s="79"/>
      <c r="AA9" s="70"/>
    </row>
    <row r="10" spans="1:27" s="3" customFormat="1">
      <c r="A10" s="64"/>
      <c r="B10" s="45"/>
      <c r="C10" s="65"/>
      <c r="D10" s="66"/>
      <c r="E10" s="46"/>
      <c r="F10" s="46"/>
      <c r="G10" s="46"/>
      <c r="H10" s="71"/>
      <c r="I10" s="72"/>
      <c r="J10" s="73"/>
      <c r="K10" s="68"/>
      <c r="L10" s="68"/>
      <c r="M10" s="68"/>
      <c r="N10" s="73"/>
      <c r="O10" s="68"/>
      <c r="P10" s="74"/>
      <c r="Q10" s="80"/>
      <c r="R10" s="95"/>
      <c r="S10" s="80"/>
      <c r="T10" s="75"/>
      <c r="U10" s="67"/>
      <c r="V10" s="76"/>
      <c r="W10" s="77"/>
      <c r="X10" s="78"/>
      <c r="Y10" s="69"/>
      <c r="Z10" s="79"/>
      <c r="AA10" s="70"/>
    </row>
    <row r="11" spans="1:27" s="3" customFormat="1">
      <c r="A11" s="64"/>
      <c r="B11" s="45"/>
      <c r="C11" s="65"/>
      <c r="D11" s="66"/>
      <c r="E11" s="46"/>
      <c r="F11" s="46"/>
      <c r="G11" s="46"/>
      <c r="H11" s="71"/>
      <c r="I11" s="72"/>
      <c r="J11" s="73"/>
      <c r="K11" s="68"/>
      <c r="L11" s="68"/>
      <c r="M11" s="68"/>
      <c r="N11" s="73"/>
      <c r="O11" s="68"/>
      <c r="P11" s="74"/>
      <c r="Q11" s="80"/>
      <c r="R11" s="95"/>
      <c r="S11" s="80"/>
      <c r="T11" s="75"/>
      <c r="U11" s="67"/>
      <c r="V11" s="76"/>
      <c r="W11" s="77"/>
      <c r="X11" s="78"/>
      <c r="Y11" s="69"/>
      <c r="Z11" s="79"/>
      <c r="AA11" s="70"/>
    </row>
    <row r="12" spans="1:27" s="3" customFormat="1" ht="21.75" thickBot="1">
      <c r="A12" s="97"/>
      <c r="B12" s="98"/>
      <c r="C12" s="99"/>
      <c r="D12" s="100"/>
      <c r="E12" s="101"/>
      <c r="F12" s="101"/>
      <c r="G12" s="101"/>
      <c r="H12" s="102"/>
      <c r="I12" s="103"/>
      <c r="J12" s="104"/>
      <c r="K12" s="105"/>
      <c r="L12" s="105"/>
      <c r="M12" s="105"/>
      <c r="N12" s="104"/>
      <c r="O12" s="105"/>
      <c r="P12" s="106"/>
      <c r="Q12" s="107"/>
      <c r="R12" s="108"/>
      <c r="S12" s="107"/>
      <c r="T12" s="109"/>
      <c r="U12" s="110"/>
      <c r="V12" s="111"/>
      <c r="W12" s="112"/>
      <c r="X12" s="113"/>
      <c r="Y12" s="114"/>
      <c r="Z12" s="115"/>
      <c r="AA12" s="116"/>
    </row>
  </sheetData>
  <mergeCells count="30">
    <mergeCell ref="X4:Y4"/>
    <mergeCell ref="P4:P5"/>
    <mergeCell ref="Q4:Q5"/>
    <mergeCell ref="T4:T5"/>
    <mergeCell ref="U4:U5"/>
    <mergeCell ref="V4:V5"/>
    <mergeCell ref="W4:W5"/>
    <mergeCell ref="R4:R5"/>
    <mergeCell ref="S4:S5"/>
    <mergeCell ref="K4:K5"/>
    <mergeCell ref="L4:L5"/>
    <mergeCell ref="M4:M5"/>
    <mergeCell ref="N4:N5"/>
    <mergeCell ref="O4:O5"/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E13"/>
  <sheetViews>
    <sheetView zoomScale="89" zoomScaleNormal="89" workbookViewId="0">
      <selection activeCell="S10" sqref="S10"/>
    </sheetView>
  </sheetViews>
  <sheetFormatPr defaultColWidth="9.140625" defaultRowHeight="21"/>
  <cols>
    <col min="1" max="1" width="7.28515625" style="2" customWidth="1"/>
    <col min="2" max="2" width="44.42578125" style="4" customWidth="1"/>
    <col min="3" max="3" width="12.7109375" style="82" customWidth="1"/>
    <col min="4" max="4" width="4.7109375" style="6" customWidth="1"/>
    <col min="5" max="7" width="4.7109375" style="5" customWidth="1"/>
    <col min="8" max="8" width="5.28515625" style="5" customWidth="1"/>
    <col min="9" max="9" width="10.5703125" style="1" bestFit="1" customWidth="1"/>
    <col min="10" max="10" width="12.85546875" style="1" customWidth="1"/>
    <col min="11" max="11" width="10.140625" style="1" bestFit="1" customWidth="1"/>
    <col min="12" max="12" width="10.5703125" style="1" customWidth="1"/>
    <col min="13" max="13" width="10.7109375" style="44" customWidth="1"/>
    <col min="14" max="14" width="18.5703125" style="1" customWidth="1"/>
    <col min="15" max="15" width="10.5703125" style="1" customWidth="1"/>
    <col min="16" max="16" width="10.85546875" style="1" customWidth="1"/>
    <col min="17" max="17" width="26.5703125" style="1" customWidth="1"/>
    <col min="18" max="18" width="18.42578125" style="1" customWidth="1"/>
    <col min="19" max="19" width="19" style="1" customWidth="1"/>
    <col min="20" max="20" width="10.42578125" style="1" customWidth="1"/>
    <col min="21" max="21" width="15.140625" style="1" customWidth="1"/>
    <col min="22" max="22" width="12.140625" style="1" customWidth="1"/>
    <col min="23" max="23" width="25.42578125" style="4" customWidth="1"/>
    <col min="24" max="24" width="10.5703125" style="1" customWidth="1"/>
    <col min="25" max="25" width="8.5703125" style="1" customWidth="1"/>
    <col min="26" max="26" width="14.5703125" style="1" customWidth="1"/>
    <col min="27" max="27" width="15.28515625" style="1" customWidth="1"/>
    <col min="28" max="16384" width="9.140625" style="1"/>
  </cols>
  <sheetData>
    <row r="1" spans="1:135" ht="33" customHeight="1" thickBot="1">
      <c r="A1" s="206" t="s">
        <v>44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</row>
    <row r="2" spans="1:135" ht="66" customHeight="1" thickBot="1">
      <c r="A2" s="207" t="s">
        <v>83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7"/>
    </row>
    <row r="3" spans="1:135" ht="26.25" customHeight="1">
      <c r="A3" s="210" t="s">
        <v>0</v>
      </c>
      <c r="B3" s="213" t="s">
        <v>1</v>
      </c>
      <c r="C3" s="213" t="s">
        <v>15</v>
      </c>
      <c r="D3" s="216" t="s">
        <v>2</v>
      </c>
      <c r="E3" s="219" t="s">
        <v>3</v>
      </c>
      <c r="F3" s="219" t="s">
        <v>4</v>
      </c>
      <c r="G3" s="219" t="s">
        <v>5</v>
      </c>
      <c r="H3" s="222" t="s">
        <v>6</v>
      </c>
      <c r="I3" s="228" t="s">
        <v>7</v>
      </c>
      <c r="J3" s="228"/>
      <c r="K3" s="228"/>
      <c r="L3" s="228"/>
      <c r="M3" s="228"/>
      <c r="N3" s="228"/>
      <c r="O3" s="228"/>
      <c r="P3" s="229"/>
      <c r="Q3" s="228" t="s">
        <v>8</v>
      </c>
      <c r="R3" s="228"/>
      <c r="S3" s="228"/>
      <c r="T3" s="228"/>
      <c r="U3" s="228"/>
      <c r="V3" s="229"/>
      <c r="W3" s="234" t="s">
        <v>10</v>
      </c>
      <c r="X3" s="235"/>
      <c r="Y3" s="235"/>
      <c r="Z3" s="235"/>
      <c r="AA3" s="236"/>
    </row>
    <row r="4" spans="1:135" s="3" customFormat="1" ht="24" customHeight="1">
      <c r="A4" s="211"/>
      <c r="B4" s="214"/>
      <c r="C4" s="214"/>
      <c r="D4" s="217"/>
      <c r="E4" s="220"/>
      <c r="F4" s="220"/>
      <c r="G4" s="220"/>
      <c r="H4" s="223"/>
      <c r="I4" s="248" t="s">
        <v>16</v>
      </c>
      <c r="J4" s="238" t="s">
        <v>17</v>
      </c>
      <c r="K4" s="238" t="s">
        <v>11</v>
      </c>
      <c r="L4" s="238" t="s">
        <v>12</v>
      </c>
      <c r="M4" s="238" t="s">
        <v>13</v>
      </c>
      <c r="N4" s="238" t="s">
        <v>41</v>
      </c>
      <c r="O4" s="238" t="s">
        <v>47</v>
      </c>
      <c r="P4" s="241" t="s">
        <v>14</v>
      </c>
      <c r="Q4" s="248" t="s">
        <v>25</v>
      </c>
      <c r="R4" s="244" t="s">
        <v>46</v>
      </c>
      <c r="S4" s="238" t="s">
        <v>45</v>
      </c>
      <c r="T4" s="238" t="s">
        <v>21</v>
      </c>
      <c r="U4" s="238" t="s">
        <v>22</v>
      </c>
      <c r="V4" s="241" t="s">
        <v>19</v>
      </c>
      <c r="W4" s="248" t="s">
        <v>20</v>
      </c>
      <c r="X4" s="239" t="s">
        <v>9</v>
      </c>
      <c r="Y4" s="240"/>
      <c r="Z4" s="225" t="s">
        <v>34</v>
      </c>
      <c r="AA4" s="226"/>
    </row>
    <row r="5" spans="1:135" s="3" customFormat="1" ht="187.5" customHeight="1" thickBot="1">
      <c r="A5" s="212"/>
      <c r="B5" s="215"/>
      <c r="C5" s="215"/>
      <c r="D5" s="218"/>
      <c r="E5" s="221"/>
      <c r="F5" s="221"/>
      <c r="G5" s="221"/>
      <c r="H5" s="224"/>
      <c r="I5" s="249"/>
      <c r="J5" s="215"/>
      <c r="K5" s="215"/>
      <c r="L5" s="215"/>
      <c r="M5" s="215"/>
      <c r="N5" s="215"/>
      <c r="O5" s="215"/>
      <c r="P5" s="242"/>
      <c r="Q5" s="250"/>
      <c r="R5" s="245"/>
      <c r="S5" s="215"/>
      <c r="T5" s="215"/>
      <c r="U5" s="215"/>
      <c r="V5" s="242"/>
      <c r="W5" s="250"/>
      <c r="X5" s="39" t="s">
        <v>23</v>
      </c>
      <c r="Y5" s="39" t="s">
        <v>26</v>
      </c>
      <c r="Z5" s="41" t="s">
        <v>38</v>
      </c>
      <c r="AA5" s="121" t="s">
        <v>39</v>
      </c>
    </row>
    <row r="6" spans="1:135" s="63" customFormat="1" ht="102">
      <c r="A6" s="120">
        <v>1</v>
      </c>
      <c r="B6" s="177" t="s">
        <v>50</v>
      </c>
      <c r="C6" s="178">
        <f>214200/1000000</f>
        <v>0.2142</v>
      </c>
      <c r="D6" s="158"/>
      <c r="E6" s="159"/>
      <c r="F6" s="159"/>
      <c r="G6" s="159"/>
      <c r="H6" s="159"/>
      <c r="I6" s="119"/>
      <c r="J6" s="181">
        <f>214200/1000000</f>
        <v>0.2142</v>
      </c>
      <c r="K6" s="120"/>
      <c r="L6" s="184"/>
      <c r="M6" s="193" t="s">
        <v>87</v>
      </c>
      <c r="N6" s="120"/>
      <c r="O6" s="120"/>
      <c r="P6" s="120"/>
      <c r="Q6" s="190" t="s">
        <v>70</v>
      </c>
      <c r="R6" s="184" t="s">
        <v>99</v>
      </c>
      <c r="S6" s="120">
        <v>66129288478</v>
      </c>
      <c r="T6" s="181">
        <f>214200/1000000</f>
        <v>0.2142</v>
      </c>
      <c r="U6" s="120"/>
      <c r="V6" s="120"/>
      <c r="W6" s="177" t="s">
        <v>94</v>
      </c>
      <c r="X6" s="120"/>
      <c r="Y6" s="120"/>
      <c r="Z6" s="120"/>
      <c r="AA6" s="160"/>
      <c r="AB6" s="86"/>
      <c r="AC6" s="1"/>
      <c r="AD6" s="1"/>
      <c r="AE6" s="1"/>
      <c r="AF6" s="1"/>
      <c r="AG6" s="1"/>
      <c r="AH6" s="1"/>
      <c r="AI6" s="1"/>
      <c r="AJ6" s="1"/>
      <c r="AK6" s="1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169"/>
      <c r="CF6" s="169"/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169"/>
      <c r="CS6" s="169"/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69"/>
      <c r="DF6" s="169"/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69"/>
      <c r="DS6" s="169"/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169"/>
    </row>
    <row r="7" spans="1:135" s="63" customFormat="1" ht="166.5">
      <c r="A7" s="42">
        <v>2</v>
      </c>
      <c r="B7" s="171" t="s">
        <v>51</v>
      </c>
      <c r="C7" s="179">
        <f>5120000/1000000</f>
        <v>5.12</v>
      </c>
      <c r="D7" s="162"/>
      <c r="E7" s="163"/>
      <c r="F7" s="163"/>
      <c r="G7" s="163"/>
      <c r="H7" s="163"/>
      <c r="I7" s="185" t="s">
        <v>79</v>
      </c>
      <c r="J7" s="183">
        <f>5120000/1000000</f>
        <v>5.12</v>
      </c>
      <c r="K7" s="185" t="s">
        <v>61</v>
      </c>
      <c r="L7" s="185" t="s">
        <v>58</v>
      </c>
      <c r="M7" s="185" t="s">
        <v>86</v>
      </c>
      <c r="N7" s="93" t="s">
        <v>98</v>
      </c>
      <c r="O7" s="81"/>
      <c r="P7" s="43"/>
      <c r="Q7" s="170" t="s">
        <v>63</v>
      </c>
      <c r="R7" s="191" t="s">
        <v>100</v>
      </c>
      <c r="S7" s="92">
        <v>67039365836</v>
      </c>
      <c r="T7" s="183">
        <f>5110000/1000000</f>
        <v>5.1100000000000003</v>
      </c>
      <c r="U7" s="67"/>
      <c r="V7" s="76"/>
      <c r="W7" s="173" t="s">
        <v>95</v>
      </c>
      <c r="X7" s="91"/>
      <c r="Y7" s="42"/>
      <c r="Z7" s="91"/>
      <c r="AA7" s="85"/>
      <c r="AB7" s="86"/>
      <c r="AC7" s="1"/>
      <c r="AD7" s="1"/>
      <c r="AE7" s="1"/>
      <c r="AF7" s="1"/>
      <c r="AG7" s="1"/>
      <c r="AH7" s="1"/>
      <c r="AI7" s="1"/>
      <c r="AJ7" s="1"/>
      <c r="AK7" s="1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  <c r="DZ7" s="169"/>
      <c r="EA7" s="169"/>
      <c r="EB7" s="169"/>
      <c r="EC7" s="169"/>
      <c r="ED7" s="169"/>
      <c r="EE7" s="169"/>
    </row>
    <row r="8" spans="1:135" s="63" customFormat="1" ht="372.75">
      <c r="A8" s="42">
        <v>3</v>
      </c>
      <c r="B8" s="171" t="s">
        <v>52</v>
      </c>
      <c r="C8" s="179">
        <f>7329500/1000000</f>
        <v>7.3295000000000003</v>
      </c>
      <c r="D8" s="162"/>
      <c r="E8" s="163"/>
      <c r="F8" s="163"/>
      <c r="G8" s="163"/>
      <c r="H8" s="163"/>
      <c r="I8" s="185" t="s">
        <v>60</v>
      </c>
      <c r="J8" s="182">
        <f>7329500/1000000</f>
        <v>7.3295000000000003</v>
      </c>
      <c r="K8" s="185" t="s">
        <v>62</v>
      </c>
      <c r="L8" s="185" t="s">
        <v>59</v>
      </c>
      <c r="M8" s="185" t="s">
        <v>85</v>
      </c>
      <c r="N8" s="93"/>
      <c r="O8" s="81"/>
      <c r="P8" s="43"/>
      <c r="Q8" s="170" t="s">
        <v>74</v>
      </c>
      <c r="R8" s="192" t="s">
        <v>101</v>
      </c>
      <c r="S8" s="92">
        <v>67049231242</v>
      </c>
      <c r="T8" s="183">
        <f>4825700/1000000</f>
        <v>4.8257000000000003</v>
      </c>
      <c r="U8" s="67"/>
      <c r="V8" s="76"/>
      <c r="W8" s="171" t="s">
        <v>96</v>
      </c>
      <c r="X8" s="91"/>
      <c r="Y8" s="42"/>
      <c r="Z8" s="91"/>
      <c r="AA8" s="85"/>
      <c r="AB8" s="86"/>
      <c r="AC8" s="1"/>
      <c r="AD8" s="1"/>
      <c r="AE8" s="1"/>
      <c r="AF8" s="1"/>
      <c r="AG8" s="1"/>
      <c r="AH8" s="1"/>
      <c r="AI8" s="1"/>
      <c r="AJ8" s="1"/>
      <c r="AK8" s="1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B8" s="169"/>
      <c r="EC8" s="169"/>
      <c r="ED8" s="169"/>
      <c r="EE8" s="169"/>
    </row>
    <row r="9" spans="1:135" s="63" customFormat="1" ht="165">
      <c r="A9" s="42">
        <v>4</v>
      </c>
      <c r="B9" s="171" t="s">
        <v>57</v>
      </c>
      <c r="C9" s="180">
        <f>3142700/1000000</f>
        <v>3.1427</v>
      </c>
      <c r="D9" s="162"/>
      <c r="E9" s="163"/>
      <c r="F9" s="163"/>
      <c r="G9" s="163"/>
      <c r="H9" s="163"/>
      <c r="I9" s="186" t="s">
        <v>78</v>
      </c>
      <c r="J9" s="182">
        <f>3142700/1000000</f>
        <v>3.1427</v>
      </c>
      <c r="K9" s="186" t="s">
        <v>91</v>
      </c>
      <c r="L9" s="186" t="s">
        <v>88</v>
      </c>
      <c r="M9" s="186" t="s">
        <v>92</v>
      </c>
      <c r="N9" s="92"/>
      <c r="O9" s="42"/>
      <c r="P9" s="42"/>
      <c r="Q9" s="188" t="s">
        <v>64</v>
      </c>
      <c r="R9" s="186" t="s">
        <v>102</v>
      </c>
      <c r="S9" s="42">
        <v>67059089909</v>
      </c>
      <c r="T9" s="182">
        <f>2922705/1000000</f>
        <v>2.9227050000000001</v>
      </c>
      <c r="U9" s="42"/>
      <c r="V9" s="42"/>
      <c r="W9" s="171" t="s">
        <v>97</v>
      </c>
      <c r="X9" s="67"/>
      <c r="Y9" s="42"/>
      <c r="Z9" s="42"/>
      <c r="AA9" s="164"/>
      <c r="AB9" s="86"/>
      <c r="AC9" s="1"/>
      <c r="AD9" s="1"/>
      <c r="AE9" s="1"/>
      <c r="AF9" s="1"/>
      <c r="AG9" s="1"/>
      <c r="AH9" s="1"/>
      <c r="AI9" s="1"/>
      <c r="AJ9" s="1"/>
      <c r="AK9" s="1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BZ9" s="169"/>
      <c r="CA9" s="169"/>
      <c r="CB9" s="169"/>
      <c r="CC9" s="169"/>
      <c r="CD9" s="169"/>
      <c r="CE9" s="169"/>
      <c r="CF9" s="169"/>
      <c r="CG9" s="169"/>
      <c r="CH9" s="169"/>
      <c r="CI9" s="169"/>
      <c r="CJ9" s="169"/>
      <c r="CK9" s="169"/>
      <c r="CL9" s="169"/>
      <c r="CM9" s="169"/>
      <c r="CN9" s="169"/>
      <c r="CO9" s="169"/>
      <c r="CP9" s="169"/>
      <c r="CQ9" s="169"/>
      <c r="CR9" s="169"/>
      <c r="CS9" s="169"/>
      <c r="CT9" s="169"/>
      <c r="CU9" s="169"/>
      <c r="CV9" s="169"/>
      <c r="CW9" s="169"/>
      <c r="CX9" s="169"/>
      <c r="CY9" s="169"/>
      <c r="CZ9" s="169"/>
      <c r="DA9" s="169"/>
      <c r="DB9" s="169"/>
      <c r="DC9" s="169"/>
      <c r="DD9" s="169"/>
      <c r="DE9" s="169"/>
      <c r="DF9" s="169"/>
      <c r="DG9" s="169"/>
      <c r="DH9" s="169"/>
      <c r="DI9" s="169"/>
      <c r="DJ9" s="169"/>
      <c r="DK9" s="169"/>
      <c r="DL9" s="169"/>
      <c r="DM9" s="169"/>
      <c r="DN9" s="169"/>
      <c r="DO9" s="169"/>
      <c r="DP9" s="169"/>
      <c r="DQ9" s="169"/>
      <c r="DR9" s="169"/>
      <c r="DS9" s="169"/>
      <c r="DT9" s="169"/>
      <c r="DU9" s="169"/>
      <c r="DV9" s="169"/>
      <c r="DW9" s="169"/>
      <c r="DX9" s="169"/>
      <c r="DY9" s="169"/>
      <c r="DZ9" s="169"/>
      <c r="EA9" s="169"/>
      <c r="EB9" s="169"/>
      <c r="EC9" s="169"/>
      <c r="ED9" s="169"/>
      <c r="EE9" s="169"/>
    </row>
    <row r="10" spans="1:135" s="63" customFormat="1" ht="81.75">
      <c r="A10" s="42">
        <v>5</v>
      </c>
      <c r="B10" s="171" t="s">
        <v>54</v>
      </c>
      <c r="C10" s="179">
        <f>321000/1000000</f>
        <v>0.32100000000000001</v>
      </c>
      <c r="D10" s="162"/>
      <c r="E10" s="163"/>
      <c r="F10" s="163"/>
      <c r="G10" s="163"/>
      <c r="H10" s="163"/>
      <c r="I10" s="42"/>
      <c r="J10" s="183">
        <f>321000/1000000</f>
        <v>0.32100000000000001</v>
      </c>
      <c r="K10" s="42"/>
      <c r="L10" s="186"/>
      <c r="M10" s="186" t="s">
        <v>77</v>
      </c>
      <c r="N10" s="42"/>
      <c r="O10" s="42"/>
      <c r="P10" s="42"/>
      <c r="Q10" s="188" t="s">
        <v>64</v>
      </c>
      <c r="R10" s="186" t="s">
        <v>102</v>
      </c>
      <c r="S10" s="42">
        <v>67049098081</v>
      </c>
      <c r="T10" s="182">
        <f>204370/1000000</f>
        <v>0.20437</v>
      </c>
      <c r="U10" s="42"/>
      <c r="V10" s="42"/>
      <c r="W10" s="171" t="s">
        <v>93</v>
      </c>
      <c r="X10" s="42"/>
      <c r="Y10" s="42"/>
      <c r="Z10" s="42"/>
      <c r="AA10" s="164"/>
      <c r="AB10" s="86"/>
      <c r="AC10" s="1"/>
      <c r="AD10" s="1"/>
      <c r="AE10" s="1"/>
      <c r="AF10" s="1"/>
      <c r="AG10" s="1"/>
      <c r="AH10" s="1"/>
      <c r="AI10" s="1"/>
      <c r="AJ10" s="1"/>
      <c r="AK10" s="1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BZ10" s="169"/>
      <c r="CA10" s="169"/>
      <c r="CB10" s="169"/>
      <c r="CC10" s="169"/>
      <c r="CD10" s="169"/>
      <c r="CE10" s="169"/>
      <c r="CF10" s="169"/>
      <c r="CG10" s="169"/>
      <c r="CH10" s="169"/>
      <c r="CI10" s="169"/>
      <c r="CJ10" s="169"/>
      <c r="CK10" s="169"/>
      <c r="CL10" s="169"/>
      <c r="CM10" s="169"/>
      <c r="CN10" s="169"/>
      <c r="CO10" s="169"/>
      <c r="CP10" s="169"/>
      <c r="CQ10" s="169"/>
      <c r="CR10" s="169"/>
      <c r="CS10" s="169"/>
      <c r="CT10" s="169"/>
      <c r="CU10" s="169"/>
      <c r="CV10" s="169"/>
      <c r="CW10" s="169"/>
      <c r="CX10" s="169"/>
      <c r="CY10" s="169"/>
      <c r="CZ10" s="169"/>
      <c r="DA10" s="169"/>
      <c r="DB10" s="169"/>
      <c r="DC10" s="169"/>
      <c r="DD10" s="169"/>
      <c r="DE10" s="169"/>
      <c r="DF10" s="169"/>
      <c r="DG10" s="169"/>
      <c r="DH10" s="169"/>
      <c r="DI10" s="169"/>
      <c r="DJ10" s="169"/>
      <c r="DK10" s="169"/>
      <c r="DL10" s="169"/>
      <c r="DM10" s="169"/>
      <c r="DN10" s="169"/>
      <c r="DO10" s="169"/>
      <c r="DP10" s="169"/>
      <c r="DQ10" s="169"/>
      <c r="DR10" s="169"/>
      <c r="DS10" s="169"/>
      <c r="DT10" s="169"/>
      <c r="DU10" s="169"/>
      <c r="DV10" s="169"/>
      <c r="DW10" s="169"/>
      <c r="DX10" s="169"/>
      <c r="DY10" s="169"/>
      <c r="DZ10" s="169"/>
      <c r="EA10" s="169"/>
      <c r="EB10" s="169"/>
      <c r="EC10" s="169"/>
      <c r="ED10" s="169"/>
      <c r="EE10" s="169"/>
    </row>
    <row r="11" spans="1:135" s="63" customFormat="1">
      <c r="A11" s="42"/>
      <c r="B11" s="173"/>
      <c r="C11" s="161"/>
      <c r="D11" s="162"/>
      <c r="E11" s="163"/>
      <c r="F11" s="163"/>
      <c r="G11" s="163"/>
      <c r="H11" s="163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92"/>
      <c r="X11" s="42"/>
      <c r="Y11" s="42"/>
      <c r="Z11" s="42"/>
      <c r="AA11" s="164"/>
      <c r="AB11" s="86"/>
      <c r="AC11" s="1"/>
      <c r="AD11" s="1"/>
      <c r="AE11" s="1"/>
      <c r="AF11" s="1"/>
      <c r="AG11" s="1"/>
      <c r="AH11" s="1"/>
      <c r="AI11" s="1"/>
      <c r="AJ11" s="1"/>
      <c r="AK11" s="1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  <c r="CV11" s="169"/>
      <c r="CW11" s="169"/>
      <c r="CX11" s="169"/>
      <c r="CY11" s="169"/>
      <c r="CZ11" s="169"/>
      <c r="DA11" s="169"/>
      <c r="DB11" s="169"/>
      <c r="DC11" s="169"/>
      <c r="DD11" s="169"/>
      <c r="DE11" s="169"/>
      <c r="DF11" s="169"/>
      <c r="DG11" s="169"/>
      <c r="DH11" s="169"/>
      <c r="DI11" s="169"/>
      <c r="DJ11" s="169"/>
      <c r="DK11" s="169"/>
      <c r="DL11" s="169"/>
      <c r="DM11" s="169"/>
      <c r="DN11" s="169"/>
      <c r="DO11" s="169"/>
      <c r="DP11" s="169"/>
      <c r="DQ11" s="169"/>
      <c r="DR11" s="169"/>
      <c r="DS11" s="169"/>
      <c r="DT11" s="169"/>
      <c r="DU11" s="169"/>
      <c r="DV11" s="169"/>
      <c r="DW11" s="169"/>
      <c r="DX11" s="169"/>
      <c r="DY11" s="169"/>
      <c r="DZ11" s="169"/>
      <c r="EA11" s="169"/>
      <c r="EB11" s="169"/>
      <c r="EC11" s="169"/>
      <c r="ED11" s="169"/>
      <c r="EE11" s="169"/>
    </row>
    <row r="12" spans="1:135" s="63" customFormat="1" ht="21.75" thickBot="1">
      <c r="A12" s="117"/>
      <c r="B12" s="176"/>
      <c r="C12" s="165"/>
      <c r="D12" s="166"/>
      <c r="E12" s="167"/>
      <c r="F12" s="167"/>
      <c r="G12" s="167"/>
      <c r="H12" s="16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55"/>
      <c r="X12" s="117"/>
      <c r="Y12" s="117"/>
      <c r="Z12" s="117"/>
      <c r="AA12" s="168"/>
      <c r="AB12" s="86"/>
      <c r="AC12" s="1"/>
      <c r="AD12" s="1"/>
      <c r="AE12" s="1"/>
      <c r="AF12" s="1"/>
      <c r="AG12" s="1"/>
      <c r="AH12" s="1"/>
      <c r="AI12" s="1"/>
      <c r="AJ12" s="1"/>
      <c r="AK12" s="1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69"/>
      <c r="BU12" s="169"/>
      <c r="BV12" s="169"/>
      <c r="BW12" s="169"/>
      <c r="BX12" s="169"/>
      <c r="BY12" s="169"/>
      <c r="BZ12" s="169"/>
      <c r="CA12" s="169"/>
      <c r="CB12" s="169"/>
      <c r="CC12" s="169"/>
      <c r="CD12" s="169"/>
      <c r="CE12" s="169"/>
      <c r="CF12" s="169"/>
      <c r="CG12" s="169"/>
      <c r="CH12" s="169"/>
      <c r="CI12" s="169"/>
      <c r="CJ12" s="169"/>
      <c r="CK12" s="169"/>
      <c r="CL12" s="169"/>
      <c r="CM12" s="169"/>
      <c r="CN12" s="169"/>
      <c r="CO12" s="169"/>
      <c r="CP12" s="169"/>
      <c r="CQ12" s="169"/>
      <c r="CR12" s="169"/>
      <c r="CS12" s="169"/>
      <c r="CT12" s="169"/>
      <c r="CU12" s="169"/>
      <c r="CV12" s="169"/>
      <c r="CW12" s="169"/>
      <c r="CX12" s="169"/>
      <c r="CY12" s="169"/>
      <c r="CZ12" s="169"/>
      <c r="DA12" s="169"/>
      <c r="DB12" s="169"/>
      <c r="DC12" s="169"/>
      <c r="DD12" s="169"/>
      <c r="DE12" s="169"/>
      <c r="DF12" s="169"/>
      <c r="DG12" s="169"/>
      <c r="DH12" s="169"/>
      <c r="DI12" s="169"/>
      <c r="DJ12" s="169"/>
      <c r="DK12" s="169"/>
      <c r="DL12" s="169"/>
      <c r="DM12" s="169"/>
      <c r="DN12" s="169"/>
      <c r="DO12" s="169"/>
      <c r="DP12" s="169"/>
      <c r="DQ12" s="169"/>
      <c r="DR12" s="169"/>
      <c r="DS12" s="169"/>
      <c r="DT12" s="169"/>
      <c r="DU12" s="169"/>
      <c r="DV12" s="169"/>
      <c r="DW12" s="169"/>
      <c r="DX12" s="169"/>
      <c r="DY12" s="169"/>
      <c r="DZ12" s="169"/>
      <c r="EA12" s="169"/>
      <c r="EB12" s="169"/>
      <c r="EC12" s="169"/>
      <c r="ED12" s="169"/>
      <c r="EE12" s="169"/>
    </row>
    <row r="13" spans="1:135"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69"/>
      <c r="BV13" s="169"/>
      <c r="BW13" s="169"/>
      <c r="BX13" s="169"/>
      <c r="BY13" s="169"/>
      <c r="BZ13" s="169"/>
      <c r="CA13" s="169"/>
      <c r="CB13" s="169"/>
      <c r="CC13" s="169"/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  <c r="CO13" s="169"/>
      <c r="CP13" s="169"/>
      <c r="CQ13" s="169"/>
      <c r="CR13" s="169"/>
      <c r="CS13" s="169"/>
      <c r="CT13" s="169"/>
      <c r="CU13" s="169"/>
      <c r="CV13" s="169"/>
      <c r="CW13" s="169"/>
      <c r="CX13" s="169"/>
      <c r="CY13" s="169"/>
      <c r="CZ13" s="169"/>
      <c r="DA13" s="169"/>
      <c r="DB13" s="169"/>
      <c r="DC13" s="169"/>
      <c r="DD13" s="169"/>
      <c r="DE13" s="169"/>
      <c r="DF13" s="169"/>
      <c r="DG13" s="169"/>
      <c r="DH13" s="169"/>
      <c r="DI13" s="169"/>
      <c r="DJ13" s="169"/>
      <c r="DK13" s="169"/>
      <c r="DL13" s="169"/>
      <c r="DM13" s="169"/>
      <c r="DN13" s="169"/>
      <c r="DO13" s="169"/>
      <c r="DP13" s="169"/>
      <c r="DQ13" s="169"/>
      <c r="DR13" s="169"/>
      <c r="DS13" s="169"/>
      <c r="DT13" s="169"/>
      <c r="DU13" s="169"/>
      <c r="DV13" s="169"/>
      <c r="DW13" s="169"/>
      <c r="DX13" s="169"/>
      <c r="DY13" s="169"/>
      <c r="DZ13" s="169"/>
      <c r="EA13" s="169"/>
      <c r="EB13" s="169"/>
      <c r="EC13" s="169"/>
      <c r="ED13" s="169"/>
      <c r="EE13" s="169"/>
    </row>
  </sheetData>
  <mergeCells count="30">
    <mergeCell ref="S4:S5"/>
    <mergeCell ref="X4:Y4"/>
    <mergeCell ref="P4:P5"/>
    <mergeCell ref="Q4:Q5"/>
    <mergeCell ref="T4:T5"/>
    <mergeCell ref="U4:U5"/>
    <mergeCell ref="V4:V5"/>
    <mergeCell ref="W4:W5"/>
    <mergeCell ref="R4:R5"/>
    <mergeCell ref="K4:K5"/>
    <mergeCell ref="L4:L5"/>
    <mergeCell ref="M4:M5"/>
    <mergeCell ref="N4:N5"/>
    <mergeCell ref="O4:O5"/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3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"/>
  <sheetViews>
    <sheetView tabSelected="1" topLeftCell="A7" zoomScaleNormal="100" workbookViewId="0">
      <selection activeCell="A3" sqref="A3:A5"/>
    </sheetView>
  </sheetViews>
  <sheetFormatPr defaultColWidth="9.140625" defaultRowHeight="21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9" width="16.140625" style="1" customWidth="1"/>
    <col min="20" max="20" width="10.42578125" style="1" bestFit="1" customWidth="1"/>
    <col min="21" max="22" width="8.7109375" style="1" customWidth="1"/>
    <col min="23" max="23" width="15.28515625" style="4" customWidth="1"/>
    <col min="24" max="25" width="9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206" t="s">
        <v>44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</row>
    <row r="2" spans="1:27" ht="93.75" customHeight="1" thickBot="1">
      <c r="A2" s="254" t="s">
        <v>84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6"/>
    </row>
    <row r="3" spans="1:27" ht="26.25" customHeight="1">
      <c r="A3" s="210" t="s">
        <v>0</v>
      </c>
      <c r="B3" s="213" t="s">
        <v>1</v>
      </c>
      <c r="C3" s="213" t="s">
        <v>15</v>
      </c>
      <c r="D3" s="216" t="s">
        <v>2</v>
      </c>
      <c r="E3" s="219" t="s">
        <v>3</v>
      </c>
      <c r="F3" s="219" t="s">
        <v>4</v>
      </c>
      <c r="G3" s="219" t="s">
        <v>5</v>
      </c>
      <c r="H3" s="222" t="s">
        <v>6</v>
      </c>
      <c r="I3" s="227" t="s">
        <v>7</v>
      </c>
      <c r="J3" s="228"/>
      <c r="K3" s="228"/>
      <c r="L3" s="228"/>
      <c r="M3" s="228"/>
      <c r="N3" s="228"/>
      <c r="O3" s="228"/>
      <c r="P3" s="229"/>
      <c r="Q3" s="231" t="s">
        <v>8</v>
      </c>
      <c r="R3" s="231"/>
      <c r="S3" s="231"/>
      <c r="T3" s="232"/>
      <c r="U3" s="232"/>
      <c r="V3" s="251"/>
      <c r="W3" s="234" t="s">
        <v>10</v>
      </c>
      <c r="X3" s="235"/>
      <c r="Y3" s="235"/>
      <c r="Z3" s="235"/>
      <c r="AA3" s="236"/>
    </row>
    <row r="4" spans="1:27" s="3" customFormat="1" ht="24" customHeight="1">
      <c r="A4" s="211"/>
      <c r="B4" s="214"/>
      <c r="C4" s="214"/>
      <c r="D4" s="217"/>
      <c r="E4" s="220"/>
      <c r="F4" s="220"/>
      <c r="G4" s="220"/>
      <c r="H4" s="223"/>
      <c r="I4" s="237" t="s">
        <v>16</v>
      </c>
      <c r="J4" s="238" t="s">
        <v>17</v>
      </c>
      <c r="K4" s="238" t="s">
        <v>11</v>
      </c>
      <c r="L4" s="238" t="s">
        <v>12</v>
      </c>
      <c r="M4" s="238" t="s">
        <v>13</v>
      </c>
      <c r="N4" s="238" t="s">
        <v>41</v>
      </c>
      <c r="O4" s="238" t="s">
        <v>47</v>
      </c>
      <c r="P4" s="241" t="s">
        <v>14</v>
      </c>
      <c r="Q4" s="248" t="s">
        <v>24</v>
      </c>
      <c r="R4" s="244" t="s">
        <v>46</v>
      </c>
      <c r="S4" s="238" t="s">
        <v>45</v>
      </c>
      <c r="T4" s="238" t="s">
        <v>18</v>
      </c>
      <c r="U4" s="238" t="s">
        <v>48</v>
      </c>
      <c r="V4" s="252" t="s">
        <v>19</v>
      </c>
      <c r="W4" s="237" t="s">
        <v>20</v>
      </c>
      <c r="X4" s="239" t="s">
        <v>9</v>
      </c>
      <c r="Y4" s="240"/>
      <c r="Z4" s="225" t="s">
        <v>34</v>
      </c>
      <c r="AA4" s="226"/>
    </row>
    <row r="5" spans="1:27" s="3" customFormat="1" ht="210.75" thickBot="1">
      <c r="A5" s="212"/>
      <c r="B5" s="215"/>
      <c r="C5" s="215"/>
      <c r="D5" s="218"/>
      <c r="E5" s="221"/>
      <c r="F5" s="221"/>
      <c r="G5" s="221"/>
      <c r="H5" s="224"/>
      <c r="I5" s="212"/>
      <c r="J5" s="215"/>
      <c r="K5" s="215"/>
      <c r="L5" s="215"/>
      <c r="M5" s="215"/>
      <c r="N5" s="215"/>
      <c r="O5" s="215"/>
      <c r="P5" s="242"/>
      <c r="Q5" s="250"/>
      <c r="R5" s="245"/>
      <c r="S5" s="215"/>
      <c r="T5" s="215"/>
      <c r="U5" s="215"/>
      <c r="V5" s="253"/>
      <c r="W5" s="243"/>
      <c r="X5" s="39" t="s">
        <v>23</v>
      </c>
      <c r="Y5" s="39" t="s">
        <v>26</v>
      </c>
      <c r="Z5" s="41" t="s">
        <v>35</v>
      </c>
      <c r="AA5" s="40" t="s">
        <v>40</v>
      </c>
    </row>
    <row r="6" spans="1:27" s="3" customFormat="1" ht="39.950000000000003" customHeight="1">
      <c r="A6" s="87"/>
      <c r="B6" s="7"/>
      <c r="C6" s="36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27" s="3" customFormat="1" ht="39.950000000000003" customHeight="1">
      <c r="A7" s="88"/>
      <c r="B7" s="18"/>
      <c r="C7" s="37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27" s="3" customFormat="1" ht="39.950000000000003" customHeight="1">
      <c r="A8" s="88"/>
      <c r="B8" s="18"/>
      <c r="C8" s="37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27" s="3" customFormat="1" ht="39.950000000000003" customHeight="1">
      <c r="A9" s="88"/>
      <c r="B9" s="18"/>
      <c r="C9" s="37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27" s="3" customFormat="1" ht="39.950000000000003" customHeight="1" thickBot="1">
      <c r="A10" s="89"/>
      <c r="B10" s="28"/>
      <c r="C10" s="38"/>
      <c r="D10" s="30"/>
      <c r="E10" s="31"/>
      <c r="F10" s="31"/>
      <c r="G10" s="31"/>
      <c r="H10" s="32"/>
      <c r="I10" s="33"/>
      <c r="J10" s="34"/>
      <c r="K10" s="34"/>
      <c r="L10" s="34"/>
      <c r="M10" s="34"/>
      <c r="N10" s="34"/>
      <c r="O10" s="34"/>
      <c r="P10" s="35"/>
      <c r="Q10" s="94"/>
      <c r="R10" s="94"/>
      <c r="S10" s="94"/>
      <c r="T10" s="34"/>
      <c r="U10" s="34"/>
      <c r="V10" s="29"/>
      <c r="W10" s="118"/>
      <c r="X10" s="34"/>
      <c r="Y10" s="29"/>
      <c r="Z10" s="29"/>
      <c r="AA10" s="35"/>
    </row>
  </sheetData>
  <mergeCells count="30"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E3:E5"/>
    <mergeCell ref="F3:F5"/>
    <mergeCell ref="G3:G5"/>
    <mergeCell ref="H3:H5"/>
    <mergeCell ref="I3:P3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สขร.1'!Print_Area</vt:lpstr>
      <vt:lpstr>เร่งรัดค่าที่ดินและสิ่งก่อสร้าง!Print_Titles</vt:lpstr>
      <vt:lpstr>'รายงาน แบบ สขร.1'!Print_Titles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ORATHAI SRICHANKHAM</cp:lastModifiedBy>
  <cp:lastPrinted>2024-04-02T01:03:14Z</cp:lastPrinted>
  <dcterms:created xsi:type="dcterms:W3CDTF">2018-10-03T07:36:52Z</dcterms:created>
  <dcterms:modified xsi:type="dcterms:W3CDTF">2024-08-22T09:55:27Z</dcterms:modified>
</cp:coreProperties>
</file>