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ก.ค.67\"/>
    </mc:Choice>
  </mc:AlternateContent>
  <xr:revisionPtr revIDLastSave="2" documentId="13_ncr:1_{B1C929BF-C9B3-4086-9C66-F3242072C43F}" xr6:coauthVersionLast="36" xr6:coauthVersionMax="36" xr10:uidLastSave="{26F6BB9C-EF8F-4805-9F4C-63AE80537E1C}"/>
  <bookViews>
    <workbookView xWindow="0" yWindow="0" windowWidth="28800" windowHeight="1210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/>
</workbook>
</file>

<file path=xl/calcChain.xml><?xml version="1.0" encoding="utf-8"?>
<calcChain xmlns="http://schemas.openxmlformats.org/spreadsheetml/2006/main">
  <c r="Z21" i="9" l="1"/>
  <c r="Z22" i="9"/>
  <c r="Z25" i="9" l="1"/>
  <c r="Z20" i="9" l="1"/>
  <c r="Z19" i="9"/>
  <c r="Z18" i="9"/>
  <c r="Z14" i="9"/>
  <c r="Z13" i="9"/>
  <c r="Z12" i="9"/>
  <c r="Z15" i="9"/>
  <c r="Z16" i="9"/>
  <c r="Z17" i="9"/>
  <c r="I7" i="11" l="1"/>
  <c r="G7" i="11"/>
  <c r="T25" i="9"/>
  <c r="J25" i="9" l="1"/>
  <c r="C25" i="9"/>
  <c r="Z11" i="9"/>
  <c r="Z10" i="9"/>
  <c r="Z9" i="9"/>
  <c r="Z8" i="9"/>
  <c r="Z7" i="9"/>
  <c r="Z6" i="9"/>
  <c r="T6" i="9"/>
  <c r="J6" i="9"/>
  <c r="C6" i="9"/>
  <c r="D7" i="11"/>
  <c r="C7" i="11"/>
  <c r="I6" i="11"/>
  <c r="G6" i="11"/>
  <c r="D6" i="11"/>
  <c r="C6" i="11"/>
</calcChain>
</file>

<file path=xl/sharedStrings.xml><?xml version="1.0" encoding="utf-8"?>
<sst xmlns="http://schemas.openxmlformats.org/spreadsheetml/2006/main" count="171" uniqueCount="98">
  <si>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</si>
  <si>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</si>
  <si>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</si>
  <si>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</si>
  <si>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</si>
  <si>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</si>
  <si>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</si>
  <si>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</si>
  <si>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</si>
  <si>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</si>
  <si>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</si>
  <si>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</si>
  <si>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</si>
  <si>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</si>
  <si>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</si>
  <si>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</si>
  <si>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</si>
  <si>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</si>
  <si>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</si>
  <si>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</si>
  <si>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</si>
  <si>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</si>
  <si>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</si>
  <si>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</si>
  <si>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</si>
  <si>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</si>
  <si>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</si>
  <si>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</si>
  <si>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</si>
  <si>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</si>
  <si>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</si>
  <si>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</si>
  <si>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</si>
  <si>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</si>
  <si>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</si>
  <si>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</si>
  <si>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</si>
  <si>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</si>
  <si>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</si>
  <si>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</si>
  <si>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</si>
  <si>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</si>
  <si>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</si>
  <si>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</si>
  <si>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</si>
  <si>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</si>
  <si>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</si>
  <si>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</si>
  <si>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</si>
  <si>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</si>
  <si>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</si>
  <si>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</si>
  <si>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</si>
  <si>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</si>
  <si>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ปรับปรุงห้องเรียนรวมชั้น 4 อาคารบริหาร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</si>
  <si>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</si>
  <si>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</si>
  <si>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</si>
  <si>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</si>
  <si>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</si>
  <si>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</si>
  <si>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</si>
  <si>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</si>
  <si>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</si>
  <si>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</si>
  <si>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</si>
  <si>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</si>
  <si>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</si>
  <si>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</si>
  <si>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</si>
  <si>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</si>
  <si>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</si>
  <si>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</si>
  <si>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</si>
  <si>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</si>
  <si>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</si>
  <si>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ต.ค.66</t>
  </si>
  <si>
    <t>หน่วยงาน  :  สำนักงานอธิการบดี กองงาน วิทยาเขตปราจีนบุรี</t>
  </si>
  <si>
    <t>งวดที่ 11 (18/4/2567)</t>
  </si>
  <si>
    <t>สรุปผลการดำเนินการจัดซื้อจัดจ้างเงินงบประมาณ ในรอบเดือนเมษายน</t>
  </si>
  <si>
    <t>บริษัท พิลิมคอร์ปอเรชั่น จำกัด</t>
  </si>
  <si>
    <t>สนอ.17/2566เลขที่คุมสัญญา660222024730</t>
  </si>
  <si>
    <t>เงินกันเหลื่อม</t>
  </si>
  <si>
    <t>เงินนอกงบประมาณ (เงินเหลือจ่าย)</t>
  </si>
  <si>
    <t>งวดที่ 12 (27/5/2567)</t>
  </si>
  <si>
    <t>เล่มที่ 201 เลขที่ 25</t>
  </si>
  <si>
    <t>670614036613</t>
  </si>
  <si>
    <r>
      <rPr>
        <sz val="14"/>
        <color theme="1"/>
        <rFont val="TH SarabunPSK"/>
        <family val="2"/>
      </rPr>
      <t>เล่มที่ 201 เลขที่ 25</t>
    </r>
    <r>
      <rPr>
        <sz val="15"/>
        <color theme="1"/>
        <rFont val="TH SarabunPSK"/>
        <family val="2"/>
      </rPr>
      <t>เลขที่คุมสัญญา670614036613</t>
    </r>
  </si>
  <si>
    <t>ค่าครุภัณฑ์
  ในรอบเดือน พฤษภาคม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</si>
  <si>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</si>
  <si>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</si>
  <si>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บริษัท พิลิม</t>
  </si>
  <si>
    <t>คอร์ปอเรชั่น จำกัด</t>
  </si>
  <si>
    <t>ค่าที่ดินและสิ่งก่อสร้าง
ในรอบเดือน  กรกฎาคม 2567 หน่วยงาน สำนักงานอธิการบดี กองงาน วิทยาเขตปราจีนบุรี</t>
  </si>
  <si>
    <t>งวดที่ 14 (4/7/2567)</t>
  </si>
  <si>
    <t>วันที่  31  กรกฎาคม 2567</t>
  </si>
  <si>
    <t>012554400xxxx</t>
  </si>
  <si>
    <t>011555500xxxx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</si>
</sst>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  <numFmt numFmtId="169" formatCode="0.000000"/>
    <numFmt numFmtId="170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21" fillId="0" borderId="1" xfId="1" applyNumberFormat="1" applyFont="1" applyBorder="1" applyAlignment="1">
      <alignment vertical="top" wrapText="1"/>
    </xf>
    <xf numFmtId="166" fontId="12" fillId="0" borderId="1" xfId="0" applyNumberFormat="1" applyFont="1" applyBorder="1" applyAlignment="1">
      <alignment vertical="top" wrapText="1"/>
    </xf>
    <xf numFmtId="169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6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9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0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5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7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70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61850</xdr:colOff>
      <xdr:row>24</xdr:row>
      <xdr:rowOff>61851</xdr:rowOff>
    </xdr:from>
    <xdr:to>
      <xdr:col>5</xdr:col>
      <xdr:colOff>333993</xdr:colOff>
      <xdr:row>24</xdr:row>
      <xdr:rowOff>235032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145973" y="9277598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142256</xdr:colOff>
      <xdr:row>24</xdr:row>
      <xdr:rowOff>49481</xdr:rowOff>
    </xdr:from>
    <xdr:to>
      <xdr:col>24</xdr:col>
      <xdr:colOff>451511</xdr:colOff>
      <xdr:row>24</xdr:row>
      <xdr:rowOff>247403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1559899" y="9275124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98" zoomScaleNormal="366" zoomScaleSheetLayoutView="98" workbookViewId="0">
      <selection activeCell="A3" sqref="A3:L3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8" t="s">
        <v>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0" s="56" customFormat="1" ht="28.5">
      <c r="A2" s="220" t="s">
        <v>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40" s="56" customFormat="1" ht="28.5">
      <c r="A3" s="220" t="s">
        <v>77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40" s="56" customFormat="1" ht="28.5">
      <c r="A4" s="222" t="s">
        <v>95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4" t="s">
        <v>32</v>
      </c>
      <c r="G5" s="225"/>
      <c r="H5" s="226" t="s">
        <v>33</v>
      </c>
      <c r="I5" s="227"/>
      <c r="J5" s="58" t="s">
        <v>37</v>
      </c>
      <c r="K5" s="228" t="s">
        <v>42</v>
      </c>
      <c r="L5" s="229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81</v>
      </c>
      <c r="L6" s="187">
        <v>243322</v>
      </c>
    </row>
    <row r="7" spans="1:140" s="188" customFormat="1" ht="105">
      <c r="A7" s="117">
        <v>2</v>
      </c>
      <c r="B7" s="184" t="s">
        <v>54</v>
      </c>
      <c r="C7" s="189">
        <f>273500/1000000</f>
        <v>0.27350000000000002</v>
      </c>
      <c r="D7" s="189">
        <f>273500/1000000</f>
        <v>0.27350000000000002</v>
      </c>
      <c r="E7" s="18" t="s">
        <v>4</v>
      </c>
      <c r="F7" s="18" t="s">
        <v>80</v>
      </c>
      <c r="G7" s="189">
        <f>271617.36/1000000</f>
        <v>0.27161735999999997</v>
      </c>
      <c r="H7" s="24" t="s">
        <v>80</v>
      </c>
      <c r="I7" s="189">
        <f>271617.36/1000000</f>
        <v>0.27161735999999997</v>
      </c>
      <c r="J7" s="18" t="s">
        <v>53</v>
      </c>
      <c r="K7" s="207" t="s">
        <v>87</v>
      </c>
      <c r="L7" s="187">
        <v>24606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1"/>
  <sheetViews>
    <sheetView topLeftCell="C1" zoomScale="80" zoomScaleNormal="80" workbookViewId="0">
      <selection activeCell="S31" sqref="S31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</row>
    <row r="2" spans="1:28" ht="66" customHeight="1" thickBot="1">
      <c r="A2" s="231" t="s">
        <v>93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3"/>
    </row>
    <row r="3" spans="1:28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4" t="s">
        <v>8</v>
      </c>
      <c r="R3" s="255"/>
      <c r="S3" s="255"/>
      <c r="T3" s="256"/>
      <c r="U3" s="256"/>
      <c r="V3" s="257"/>
      <c r="W3" s="258" t="s">
        <v>10</v>
      </c>
      <c r="X3" s="259"/>
      <c r="Y3" s="259"/>
      <c r="Z3" s="259"/>
      <c r="AA3" s="260"/>
    </row>
    <row r="4" spans="1:28" s="3" customFormat="1" ht="24" customHeight="1">
      <c r="A4" s="235"/>
      <c r="B4" s="238"/>
      <c r="C4" s="238"/>
      <c r="D4" s="241"/>
      <c r="E4" s="244"/>
      <c r="F4" s="244"/>
      <c r="G4" s="244"/>
      <c r="H4" s="247"/>
      <c r="I4" s="261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43</v>
      </c>
      <c r="O4" s="262" t="s">
        <v>47</v>
      </c>
      <c r="P4" s="265" t="s">
        <v>14</v>
      </c>
      <c r="Q4" s="261" t="s">
        <v>25</v>
      </c>
      <c r="R4" s="268" t="s">
        <v>46</v>
      </c>
      <c r="S4" s="262" t="s">
        <v>45</v>
      </c>
      <c r="T4" s="262" t="s">
        <v>18</v>
      </c>
      <c r="U4" s="262" t="s">
        <v>48</v>
      </c>
      <c r="V4" s="265" t="s">
        <v>19</v>
      </c>
      <c r="W4" s="261" t="s">
        <v>20</v>
      </c>
      <c r="X4" s="263" t="s">
        <v>9</v>
      </c>
      <c r="Y4" s="264"/>
      <c r="Z4" s="249" t="s">
        <v>34</v>
      </c>
      <c r="AA4" s="250"/>
    </row>
    <row r="5" spans="1:28" s="3" customFormat="1" ht="168.75" thickBot="1">
      <c r="A5" s="236"/>
      <c r="B5" s="239"/>
      <c r="C5" s="239"/>
      <c r="D5" s="242"/>
      <c r="E5" s="245"/>
      <c r="F5" s="245"/>
      <c r="G5" s="245"/>
      <c r="H5" s="248"/>
      <c r="I5" s="236"/>
      <c r="J5" s="239"/>
      <c r="K5" s="239"/>
      <c r="L5" s="239"/>
      <c r="M5" s="239"/>
      <c r="N5" s="239"/>
      <c r="O5" s="239"/>
      <c r="P5" s="266"/>
      <c r="Q5" s="267"/>
      <c r="R5" s="269"/>
      <c r="S5" s="239"/>
      <c r="T5" s="239"/>
      <c r="U5" s="239"/>
      <c r="V5" s="266"/>
      <c r="W5" s="267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55</v>
      </c>
      <c r="C6" s="198">
        <f>180500000/1000000</f>
        <v>180.5</v>
      </c>
      <c r="D6" s="165"/>
      <c r="E6" s="190"/>
      <c r="F6" s="166"/>
      <c r="G6" s="166"/>
      <c r="H6" s="167"/>
      <c r="I6" s="201" t="s">
        <v>75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57</v>
      </c>
      <c r="O6" s="168">
        <v>243322</v>
      </c>
      <c r="P6" s="169">
        <v>243930</v>
      </c>
      <c r="Q6" s="170" t="s">
        <v>60</v>
      </c>
      <c r="R6" s="171" t="s">
        <v>96</v>
      </c>
      <c r="S6" s="172">
        <v>65107064751</v>
      </c>
      <c r="T6" s="173">
        <f>172000000/1000000</f>
        <v>172</v>
      </c>
      <c r="U6" s="193"/>
      <c r="V6" s="174"/>
      <c r="W6" s="212" t="s">
        <v>65</v>
      </c>
      <c r="X6" s="213"/>
      <c r="Y6" s="214"/>
      <c r="Z6" s="215">
        <f>1720000/1000000</f>
        <v>1.72</v>
      </c>
      <c r="AA6" s="216" t="s">
        <v>64</v>
      </c>
    </row>
    <row r="7" spans="1:28" s="3" customFormat="1">
      <c r="A7" s="75"/>
      <c r="B7" s="52" t="s">
        <v>56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58</v>
      </c>
      <c r="O7" s="79"/>
      <c r="P7" s="85"/>
      <c r="Q7" s="91" t="s">
        <v>61</v>
      </c>
      <c r="R7" s="205"/>
      <c r="S7" s="206"/>
      <c r="T7" s="86"/>
      <c r="U7" s="78"/>
      <c r="V7" s="87"/>
      <c r="W7" s="88" t="s">
        <v>63</v>
      </c>
      <c r="X7" s="89"/>
      <c r="Y7" s="80"/>
      <c r="Z7" s="195">
        <f>2580000/1000000</f>
        <v>2.58</v>
      </c>
      <c r="AA7" s="200" t="s">
        <v>66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59</v>
      </c>
      <c r="O8" s="79"/>
      <c r="P8" s="85"/>
      <c r="Q8" s="91" t="s">
        <v>62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67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68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69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70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71</v>
      </c>
      <c r="AB12" s="3" t="s">
        <v>82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71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72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73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74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78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78</v>
      </c>
      <c r="AB18" s="3" t="s">
        <v>83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84</v>
      </c>
      <c r="AB19" s="3" t="s">
        <v>83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90</v>
      </c>
      <c r="AB20" s="3" t="s">
        <v>83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94</v>
      </c>
      <c r="AB21" s="3" t="s">
        <v>83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94</v>
      </c>
    </row>
    <row r="23" spans="1:28" s="3" customFormat="1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/>
      <c r="AA23" s="199"/>
    </row>
    <row r="24" spans="1:28" s="3" customFormat="1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/>
      <c r="AA24" s="199"/>
    </row>
    <row r="25" spans="1:28" s="3" customFormat="1">
      <c r="A25" s="75">
        <v>2</v>
      </c>
      <c r="B25" s="209" t="s">
        <v>54</v>
      </c>
      <c r="C25" s="208">
        <f>273500/1000000</f>
        <v>0.27350000000000002</v>
      </c>
      <c r="D25" s="77"/>
      <c r="E25" s="53"/>
      <c r="F25" s="53"/>
      <c r="G25" s="53"/>
      <c r="H25" s="83"/>
      <c r="I25" s="202" t="s">
        <v>76</v>
      </c>
      <c r="J25" s="208">
        <f>274300/1000000</f>
        <v>0.27429999999999999</v>
      </c>
      <c r="K25" s="79">
        <v>243556</v>
      </c>
      <c r="L25" s="79"/>
      <c r="M25" s="79">
        <v>243745</v>
      </c>
      <c r="N25" s="84" t="s">
        <v>85</v>
      </c>
      <c r="O25" s="79">
        <v>243752</v>
      </c>
      <c r="P25" s="85">
        <v>243843</v>
      </c>
      <c r="Q25" s="91" t="s">
        <v>91</v>
      </c>
      <c r="R25" s="205" t="s">
        <v>97</v>
      </c>
      <c r="S25" s="206">
        <v>67019563616</v>
      </c>
      <c r="T25" s="208">
        <f>271617.36/1000000</f>
        <v>0.27161735999999997</v>
      </c>
      <c r="U25" s="211">
        <v>243814</v>
      </c>
      <c r="V25" s="87">
        <v>243815</v>
      </c>
      <c r="W25" s="204" t="s">
        <v>91</v>
      </c>
      <c r="X25" s="210"/>
      <c r="Y25" s="80"/>
      <c r="Z25" s="208">
        <f>271617.36/1000000</f>
        <v>0.27161735999999997</v>
      </c>
      <c r="AA25" s="217">
        <v>243815</v>
      </c>
    </row>
    <row r="26" spans="1:28" s="3" customForma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191" t="s">
        <v>58</v>
      </c>
      <c r="O26" s="79"/>
      <c r="P26" s="85"/>
      <c r="Q26" s="91" t="s">
        <v>92</v>
      </c>
      <c r="R26" s="122"/>
      <c r="S26" s="91"/>
      <c r="T26" s="86"/>
      <c r="U26" s="78"/>
      <c r="V26" s="87"/>
      <c r="W26" s="88" t="s">
        <v>92</v>
      </c>
      <c r="X26" s="89"/>
      <c r="Y26" s="80"/>
      <c r="Z26" s="195"/>
      <c r="AA26" s="199"/>
    </row>
    <row r="27" spans="1:28" s="3" customFormat="1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192" t="s">
        <v>86</v>
      </c>
      <c r="O27" s="79"/>
      <c r="P27" s="85"/>
      <c r="Q27" s="91"/>
      <c r="R27" s="122"/>
      <c r="S27" s="91"/>
      <c r="T27" s="86"/>
      <c r="U27" s="78"/>
      <c r="V27" s="87"/>
      <c r="W27" s="88"/>
      <c r="X27" s="89"/>
      <c r="Y27" s="80"/>
      <c r="Z27" s="195"/>
      <c r="AA27" s="199"/>
    </row>
    <row r="28" spans="1:28" s="3" customForma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122"/>
      <c r="S28" s="91"/>
      <c r="T28" s="86"/>
      <c r="U28" s="78"/>
      <c r="V28" s="87"/>
      <c r="W28" s="88"/>
      <c r="X28" s="89"/>
      <c r="Y28" s="80"/>
      <c r="Z28" s="195"/>
      <c r="AA28" s="199"/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122"/>
      <c r="S29" s="91"/>
      <c r="T29" s="86"/>
      <c r="U29" s="78"/>
      <c r="V29" s="87"/>
      <c r="W29" s="88"/>
      <c r="X29" s="89"/>
      <c r="Y29" s="80"/>
      <c r="Z29" s="90"/>
      <c r="AA29" s="81"/>
    </row>
    <row r="30" spans="1:28" s="3" customFormat="1">
      <c r="A30" s="75"/>
      <c r="B30" s="52"/>
      <c r="C30" s="76"/>
      <c r="D30" s="77"/>
      <c r="E30" s="53"/>
      <c r="F30" s="53"/>
      <c r="G30" s="53"/>
      <c r="H30" s="83"/>
      <c r="I30" s="202"/>
      <c r="J30" s="84"/>
      <c r="K30" s="79"/>
      <c r="L30" s="79"/>
      <c r="M30" s="79"/>
      <c r="N30" s="84"/>
      <c r="O30" s="79"/>
      <c r="P30" s="85"/>
      <c r="Q30" s="91"/>
      <c r="R30" s="122"/>
      <c r="S30" s="91"/>
      <c r="T30" s="86"/>
      <c r="U30" s="78"/>
      <c r="V30" s="87"/>
      <c r="W30" s="88"/>
      <c r="X30" s="89"/>
      <c r="Y30" s="80"/>
      <c r="Z30" s="90"/>
      <c r="AA30" s="81"/>
    </row>
    <row r="31" spans="1:28" s="3" customFormat="1" ht="21.75" thickBot="1">
      <c r="A31" s="125"/>
      <c r="B31" s="126"/>
      <c r="C31" s="127"/>
      <c r="D31" s="128"/>
      <c r="E31" s="129"/>
      <c r="F31" s="129"/>
      <c r="G31" s="129"/>
      <c r="H31" s="130"/>
      <c r="I31" s="203"/>
      <c r="J31" s="131"/>
      <c r="K31" s="132"/>
      <c r="L31" s="132"/>
      <c r="M31" s="132"/>
      <c r="N31" s="131"/>
      <c r="O31" s="132"/>
      <c r="P31" s="133"/>
      <c r="Q31" s="134"/>
      <c r="R31" s="135"/>
      <c r="S31" s="134"/>
      <c r="T31" s="136"/>
      <c r="U31" s="137"/>
      <c r="V31" s="138"/>
      <c r="W31" s="139"/>
      <c r="X31" s="140"/>
      <c r="Y31" s="141"/>
      <c r="Z31" s="142"/>
      <c r="AA31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topLeftCell="O1"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39" ht="66" customHeight="1" thickBot="1">
      <c r="A2" s="231" t="s">
        <v>88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1"/>
    </row>
    <row r="3" spans="1:39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2" t="s">
        <v>7</v>
      </c>
      <c r="J3" s="252"/>
      <c r="K3" s="252"/>
      <c r="L3" s="252"/>
      <c r="M3" s="252"/>
      <c r="N3" s="252"/>
      <c r="O3" s="252"/>
      <c r="P3" s="253"/>
      <c r="Q3" s="252" t="s">
        <v>8</v>
      </c>
      <c r="R3" s="252"/>
      <c r="S3" s="252"/>
      <c r="T3" s="252"/>
      <c r="U3" s="252"/>
      <c r="V3" s="253"/>
      <c r="W3" s="258" t="s">
        <v>10</v>
      </c>
      <c r="X3" s="259"/>
      <c r="Y3" s="259"/>
      <c r="Z3" s="259"/>
      <c r="AA3" s="260"/>
    </row>
    <row r="4" spans="1:39" s="3" customFormat="1" ht="24" customHeight="1">
      <c r="A4" s="235"/>
      <c r="B4" s="238"/>
      <c r="C4" s="238"/>
      <c r="D4" s="241"/>
      <c r="E4" s="244"/>
      <c r="F4" s="244"/>
      <c r="G4" s="244"/>
      <c r="H4" s="247"/>
      <c r="I4" s="272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41</v>
      </c>
      <c r="O4" s="262" t="s">
        <v>47</v>
      </c>
      <c r="P4" s="265" t="s">
        <v>14</v>
      </c>
      <c r="Q4" s="272" t="s">
        <v>25</v>
      </c>
      <c r="R4" s="268" t="s">
        <v>46</v>
      </c>
      <c r="S4" s="262" t="s">
        <v>45</v>
      </c>
      <c r="T4" s="262" t="s">
        <v>21</v>
      </c>
      <c r="U4" s="262" t="s">
        <v>22</v>
      </c>
      <c r="V4" s="265" t="s">
        <v>19</v>
      </c>
      <c r="W4" s="272" t="s">
        <v>20</v>
      </c>
      <c r="X4" s="263" t="s">
        <v>9</v>
      </c>
      <c r="Y4" s="264"/>
      <c r="Z4" s="249" t="s">
        <v>34</v>
      </c>
      <c r="AA4" s="250"/>
    </row>
    <row r="5" spans="1:39" s="3" customFormat="1" ht="187.5" customHeight="1" thickBot="1">
      <c r="A5" s="236"/>
      <c r="B5" s="239"/>
      <c r="C5" s="239"/>
      <c r="D5" s="242"/>
      <c r="E5" s="245"/>
      <c r="F5" s="245"/>
      <c r="G5" s="245"/>
      <c r="H5" s="248"/>
      <c r="I5" s="273"/>
      <c r="J5" s="239"/>
      <c r="K5" s="239"/>
      <c r="L5" s="239"/>
      <c r="M5" s="239"/>
      <c r="N5" s="239"/>
      <c r="O5" s="239"/>
      <c r="P5" s="266"/>
      <c r="Q5" s="274"/>
      <c r="R5" s="269"/>
      <c r="S5" s="239"/>
      <c r="T5" s="239"/>
      <c r="U5" s="239"/>
      <c r="V5" s="266"/>
      <c r="W5" s="274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0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27" ht="93.75" customHeight="1" thickBot="1">
      <c r="A2" s="278" t="s">
        <v>89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80"/>
    </row>
    <row r="3" spans="1:27" ht="26.25" customHeight="1">
      <c r="A3" s="234" t="s">
        <v>0</v>
      </c>
      <c r="B3" s="237" t="s">
        <v>1</v>
      </c>
      <c r="C3" s="237" t="s">
        <v>15</v>
      </c>
      <c r="D3" s="240" t="s">
        <v>2</v>
      </c>
      <c r="E3" s="243" t="s">
        <v>3</v>
      </c>
      <c r="F3" s="243" t="s">
        <v>4</v>
      </c>
      <c r="G3" s="243" t="s">
        <v>5</v>
      </c>
      <c r="H3" s="246" t="s">
        <v>6</v>
      </c>
      <c r="I3" s="251" t="s">
        <v>7</v>
      </c>
      <c r="J3" s="252"/>
      <c r="K3" s="252"/>
      <c r="L3" s="252"/>
      <c r="M3" s="252"/>
      <c r="N3" s="252"/>
      <c r="O3" s="252"/>
      <c r="P3" s="253"/>
      <c r="Q3" s="255" t="s">
        <v>8</v>
      </c>
      <c r="R3" s="255"/>
      <c r="S3" s="255"/>
      <c r="T3" s="256"/>
      <c r="U3" s="256"/>
      <c r="V3" s="275"/>
      <c r="W3" s="258" t="s">
        <v>10</v>
      </c>
      <c r="X3" s="259"/>
      <c r="Y3" s="259"/>
      <c r="Z3" s="259"/>
      <c r="AA3" s="260"/>
    </row>
    <row r="4" spans="1:27" s="3" customFormat="1" ht="24" customHeight="1">
      <c r="A4" s="235"/>
      <c r="B4" s="238"/>
      <c r="C4" s="238"/>
      <c r="D4" s="241"/>
      <c r="E4" s="244"/>
      <c r="F4" s="244"/>
      <c r="G4" s="244"/>
      <c r="H4" s="247"/>
      <c r="I4" s="261" t="s">
        <v>16</v>
      </c>
      <c r="J4" s="262" t="s">
        <v>17</v>
      </c>
      <c r="K4" s="262" t="s">
        <v>11</v>
      </c>
      <c r="L4" s="262" t="s">
        <v>12</v>
      </c>
      <c r="M4" s="262" t="s">
        <v>13</v>
      </c>
      <c r="N4" s="262" t="s">
        <v>41</v>
      </c>
      <c r="O4" s="262" t="s">
        <v>47</v>
      </c>
      <c r="P4" s="265" t="s">
        <v>14</v>
      </c>
      <c r="Q4" s="272" t="s">
        <v>24</v>
      </c>
      <c r="R4" s="268" t="s">
        <v>46</v>
      </c>
      <c r="S4" s="262" t="s">
        <v>45</v>
      </c>
      <c r="T4" s="262" t="s">
        <v>18</v>
      </c>
      <c r="U4" s="262" t="s">
        <v>48</v>
      </c>
      <c r="V4" s="276" t="s">
        <v>19</v>
      </c>
      <c r="W4" s="261" t="s">
        <v>20</v>
      </c>
      <c r="X4" s="263" t="s">
        <v>9</v>
      </c>
      <c r="Y4" s="264"/>
      <c r="Z4" s="249" t="s">
        <v>34</v>
      </c>
      <c r="AA4" s="250"/>
    </row>
    <row r="5" spans="1:27" s="3" customFormat="1" ht="210.75" thickBot="1">
      <c r="A5" s="236"/>
      <c r="B5" s="239"/>
      <c r="C5" s="239"/>
      <c r="D5" s="242"/>
      <c r="E5" s="245"/>
      <c r="F5" s="245"/>
      <c r="G5" s="245"/>
      <c r="H5" s="248"/>
      <c r="I5" s="236"/>
      <c r="J5" s="239"/>
      <c r="K5" s="239"/>
      <c r="L5" s="239"/>
      <c r="M5" s="239"/>
      <c r="N5" s="239"/>
      <c r="O5" s="239"/>
      <c r="P5" s="266"/>
      <c r="Q5" s="274"/>
      <c r="R5" s="269"/>
      <c r="S5" s="239"/>
      <c r="T5" s="239"/>
      <c r="U5" s="239"/>
      <c r="V5" s="277"/>
      <c r="W5" s="267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2024-04-03T06:57:25Z</cp:lastPrinted>
  <dcterms:created xsi:type="dcterms:W3CDTF">2018-10-03T07:36:52Z</dcterms:created>
  <dcterms:modified xsi:type="dcterms:W3CDTF">2024-08-21T09:56:14Z</dcterms:modified>
</cp:coreProperties>
</file>