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ค.67\"/>
    </mc:Choice>
  </mc:AlternateContent>
  <xr:revisionPtr revIDLastSave="5" documentId="13_ncr:1_{45FC014D-B408-416F-8551-673A149735EC}" xr6:coauthVersionLast="36" xr6:coauthVersionMax="36" xr10:uidLastSave="{0DEB0BB9-7F6D-4395-AF46-335096A55A7E}"/>
  <bookViews>
    <workbookView xWindow="0" yWindow="0" windowWidth="28800" windowHeight="1222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Z10" i="10" l="1"/>
  <c r="Z6" i="10"/>
  <c r="T9" i="10" l="1"/>
  <c r="T8" i="10" l="1"/>
  <c r="T7" i="10"/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<sst xmlns="http://schemas.openxmlformats.org/spreadsheetml/2006/main" count="215" uniqueCount="129">
  <si>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</si>
  <si>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</si>
  <si>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</si>
  <si>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</si>
  <si>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</si>
  <si>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</si>
  <si>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</si>
  <si>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</si>
  <si>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</si>
  <si>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</si>
  <si>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</si>
  <si>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</si>
  <si>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</si>
  <si>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</si>
  <si>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</si>
  <si>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</si>
  <si>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</si>
  <si>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</si>
  <si>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</si>
  <si>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</si>
  <si>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</si>
  <si>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</si>
  <si>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</si>
  <si>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</si>
  <si>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</si>
  <si>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</si>
  <si>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</si>
  <si>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</si>
  <si>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</si>
  <si>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</si>
  <si>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</si>
  <si>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</si>
  <si>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</si>
  <si>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</si>
  <si>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</si>
  <si>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</si>
  <si>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</si>
  <si>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</si>
  <si>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</si>
  <si>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</si>
  <si>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</si>
  <si>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</si>
  <si>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</si>
  <si>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</si>
  <si>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</si>
  <si>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</si>
  <si>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</si>
  <si>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</si>
  <si>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</si>
  <si>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</si>
  <si>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</si>
  <si>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</si>
  <si>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</si>
  <si>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</si>
  <si>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</si>
  <si>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</si>
  <si>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</si>
  <si>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</si>
  <si>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</si>
  <si>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</si>
  <si>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</si>
  <si>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</si>
  <si>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</si>
  <si>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เจนบรรเจิด จำกัด</t>
  </si>
  <si>
    <t>บริษัท วัน-ทู-ออล จำกัด</t>
  </si>
  <si>
    <t>บริษัท วัน-ทู-ออล จำกัด
บริษัท ไอคลาวด์ จำกัด</t>
  </si>
  <si>
    <r>
      <t xml:space="preserve">บริษัท เอเมอิ โซลูชั่น จำกัด
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บริษัท ไทย เอ็มเอ็มไอ เซอร์วิสแอนด์ซัพพลาย จำกัด
บริษัท ชัชรัตม์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</t>
    </r>
  </si>
  <si>
    <r>
      <t xml:space="preserve">บริษัท เจนบรรเจิด จำกัด
บริษัท </t>
    </r>
    <r>
      <rPr>
        <sz val="16"/>
        <color theme="1"/>
        <rFont val="TH SarabunPSK"/>
        <family val="2"/>
      </rPr>
      <t xml:space="preserve">999 </t>
    </r>
    <r>
      <rPr>
        <sz val="16"/>
        <color theme="1"/>
        <rFont val="TH SarabunIT๙"/>
        <family val="2"/>
      </rPr>
      <t>ได จำกัด</t>
    </r>
  </si>
  <si>
    <t>5,110,000.00</t>
  </si>
  <si>
    <t>5,110,000.00
5,119,000.00</t>
  </si>
  <si>
    <t>บริษัท แอพพลิแคด จำกัด (มหาชน)</t>
  </si>
  <si>
    <t>214,200.00</t>
  </si>
  <si>
    <t>4,825,700.00</t>
  </si>
  <si>
    <t>4,825,700.00
6,804,500.00
7,325,220.00
7,329,500.00</t>
  </si>
  <si>
    <t>บริษัท เอเมอิ โซลูชั่น จำกัด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</si>
  <si>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</si>
  <si>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</si>
  <si>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</si>
  <si>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</si>
  <si>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</si>
  <si>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r>
      <t>24-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</si>
  <si>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14-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</si>
  <si>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</si>
  <si>
    <r>
      <t>14-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</si>
  <si>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t>2,922,705.00
2,985,500.00</t>
  </si>
  <si>
    <t>2,922,705.00</t>
  </si>
  <si>
    <r>
      <t>7-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</si>
  <si>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30-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</si>
  <si>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204,370.00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</si>
  <si>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</si>
  <si>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>1.</t>
    </r>
    <r>
      <rPr>
        <sz val="16"/>
        <color theme="1"/>
        <rFont val="TH SarabunIT๙"/>
        <family val="2"/>
      </rPr>
      <t xml:space="preserve"> บริษัท เจนบรรเจิด จำกัด</t>
    </r>
    <r>
      <rPr>
        <sz val="16"/>
        <color theme="1"/>
        <rFont val="TH SarabunPSK"/>
        <family val="2"/>
      </rPr>
      <t xml:space="preserve">
</t>
    </r>
    <r>
      <rPr>
        <sz val="16"/>
        <color theme="1"/>
        <rFont val="TH SarabunIT๙"/>
        <family val="2"/>
      </rPr>
      <t>เสนอราคา</t>
    </r>
    <r>
      <rPr>
        <sz val="16"/>
        <color theme="1"/>
        <rFont val="TH SarabunPSK"/>
        <family val="2"/>
      </rPr>
      <t xml:space="preserve"> 5,110,000.00 </t>
    </r>
    <r>
      <rPr>
        <sz val="16"/>
        <color theme="1"/>
        <rFont val="TH SarabunIT๙"/>
        <family val="2"/>
      </rPr>
      <t xml:space="preserve">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</t>
    </r>
    <r>
      <rPr>
        <sz val="16"/>
        <color theme="1"/>
        <rFont val="TH SarabunPSK"/>
        <family val="2"/>
      </rPr>
      <t>999</t>
    </r>
    <r>
      <rPr>
        <sz val="16"/>
        <color theme="1"/>
        <rFont val="TH SarabunIT๙"/>
        <family val="2"/>
      </rPr>
      <t xml:space="preserve"> ได จำกัด
เสนอราคา </t>
    </r>
    <r>
      <rPr>
        <sz val="16"/>
        <color theme="1"/>
        <rFont val="TH SarabunPSK"/>
        <family val="2"/>
      </rPr>
      <t>5,119,000.00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</si>
  <si>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เอเมอิ โซลูชั่น จำกัด
เสนอราคา </t>
    </r>
    <r>
      <rPr>
        <sz val="16"/>
        <color theme="1"/>
        <rFont val="TH SarabunPSK"/>
        <family val="2"/>
      </rPr>
      <t>4,825,700.00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เสนอราคา </t>
    </r>
    <r>
      <rPr>
        <sz val="16"/>
        <color theme="1"/>
        <rFont val="TH SarabunPSK"/>
        <family val="2"/>
      </rPr>
      <t>6,804,500.00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3. </t>
    </r>
    <r>
      <rPr>
        <sz val="16"/>
        <color theme="1"/>
        <rFont val="TH SarabunIT๙"/>
        <family val="2"/>
      </rPr>
      <t>บริษัท ไทย เอ็มเอ็มไอ เซอร์วิสแอนด์ซัพพลาย จำกัด
เสนอราคา</t>
    </r>
    <r>
      <rPr>
        <sz val="16"/>
        <color theme="1"/>
        <rFont val="TH SarabunPSK"/>
        <family val="2"/>
      </rPr>
      <t xml:space="preserve"> 7,325,220.00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4. </t>
    </r>
    <r>
      <rPr>
        <sz val="16"/>
        <color theme="1"/>
        <rFont val="TH SarabunIT๙"/>
        <family val="2"/>
      </rPr>
      <t xml:space="preserve">บริษัท ชัชชรัตม์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
เสนอราคา </t>
    </r>
    <r>
      <rPr>
        <sz val="16"/>
        <color theme="1"/>
        <rFont val="TH SarabunPSK"/>
        <family val="2"/>
      </rPr>
      <t>7,329,500.00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</si>
  <si>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2,922,705.00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ไอคลาวด์ จำกัด
เสนอราคา </t>
    </r>
    <r>
      <rPr>
        <sz val="16"/>
        <color theme="1"/>
        <rFont val="TH SarabunPSK"/>
        <family val="2"/>
      </rPr>
      <t>2,985,500.00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</si>
  <si>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rFont val="TH SarabunIT๙"/>
        <family val="2"/>
      </rPr>
      <t>ส.บธ.</t>
    </r>
    <r>
      <rPr>
        <sz val="16"/>
        <rFont val="TH SarabunPSK"/>
        <family val="2"/>
      </rPr>
      <t>4/2567
670501006596</t>
    </r>
  </si>
  <si>
    <t>สรุปผลการดำเนินการจัดซื้อจัดจ้างเงินงบประมาณ ในรอบเดือนมิถุนายน</t>
  </si>
  <si>
    <t>101/6
670314408403</t>
  </si>
  <si>
    <r>
      <t>25-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</si>
  <si>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</si>
  <si>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</si>
  <si>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20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</si>
  <si>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t>101/7
670414081059</t>
  </si>
  <si>
    <r>
      <t>5-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</si>
  <si>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4-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</si>
  <si>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4-</t>
    </r>
    <r>
      <rPr>
        <sz val="16"/>
        <color theme="1"/>
        <rFont val="TH SarabunIT๙"/>
        <family val="2"/>
      </rPr>
      <t>ก.ค</t>
    </r>
    <r>
      <rPr>
        <sz val="16"/>
        <color theme="1"/>
        <rFont val="TH SarabunPSK"/>
        <family val="2"/>
      </rPr>
      <t>.-67</t>
    </r>
  </si>
  <si>
    <r>
      <rPr>
        <sz val="16"/>
        <rFont val="TH SarabunIT๙"/>
        <family val="2"/>
      </rPr>
      <t>ส.บธ</t>
    </r>
    <r>
      <rPr>
        <sz val="16"/>
        <rFont val="TH SarabunPSK"/>
        <family val="2"/>
      </rPr>
      <t>.3/2567
670601005495</t>
    </r>
  </si>
  <si>
    <r>
      <t>28-</t>
    </r>
    <r>
      <rPr>
        <sz val="16"/>
        <rFont val="TH SarabunIT๙"/>
        <family val="2"/>
      </rPr>
      <t>มิ.ย</t>
    </r>
    <r>
      <rPr>
        <sz val="16"/>
        <rFont val="TH SarabunPSK"/>
        <family val="2"/>
        <charset val="222"/>
      </rPr>
      <t>.-67</t>
    </r>
  </si>
  <si>
    <r>
      <t>26-</t>
    </r>
    <r>
      <rPr>
        <sz val="16"/>
        <color theme="1"/>
        <rFont val="TH SarabunIT๙"/>
        <family val="2"/>
      </rPr>
      <t>ต.ค.</t>
    </r>
    <r>
      <rPr>
        <sz val="16"/>
        <color theme="1"/>
        <rFont val="TH SarabunPSK"/>
        <family val="2"/>
      </rPr>
      <t>-67</t>
    </r>
  </si>
  <si>
    <r>
      <t>13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</si>
  <si>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r>
      <t>11-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.-67</t>
    </r>
  </si>
  <si>
    <r>
      <rPr>
        <sz val="16"/>
        <color theme="1"/>
        <rFont val="TH SarabunIT๙"/>
        <family val="2"/>
      </rPr>
      <t>ส.บธ</t>
    </r>
    <r>
      <rPr>
        <sz val="16"/>
        <color theme="1"/>
        <rFont val="TH SarabunPSK"/>
        <family val="2"/>
      </rPr>
      <t>.6/2567
670601005963</t>
    </r>
  </si>
  <si>
    <r>
      <t>29-</t>
    </r>
    <r>
      <rPr>
        <sz val="16"/>
        <rFont val="TH SarabunIT๙"/>
        <family val="2"/>
      </rPr>
      <t>พ.ค.</t>
    </r>
    <r>
      <rPr>
        <sz val="16"/>
        <rFont val="TH SarabunPSK"/>
        <family val="2"/>
        <charset val="222"/>
      </rPr>
      <t>-67</t>
    </r>
  </si>
  <si>
    <r>
      <t>26-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</si>
  <si>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4/2567
670501006596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</si>
  <si>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3/2567
670601005495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</si>
  <si>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6/2567
670601005963</t>
    </r>
  </si>
  <si>
    <r>
      <t>29-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</si>
  <si>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28-</t>
    </r>
    <r>
      <rPr>
        <sz val="16"/>
        <color theme="1"/>
        <rFont val="TH SarabunIT๙"/>
        <family val="2"/>
      </rPr>
      <t>มิ.ย</t>
    </r>
    <r>
      <rPr>
        <sz val="16"/>
        <color theme="1"/>
        <rFont val="TH SarabunPSK"/>
        <family val="2"/>
      </rPr>
      <t>.-67</t>
    </r>
  </si>
  <si>
    <r>
      <t>13-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</si>
  <si>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5-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</si>
  <si>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3-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</si>
  <si>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>ค่าครุภัณฑ์
  ในรอบเดือน กรกฎาคม 2567 หน่วยงาน คณะบริหารธุรกิจ</t>
  </si>
  <si>
    <t>วันที่ 31 กรกฎาคม 2567</t>
  </si>
  <si>
    <r>
      <t>9-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</si>
  <si>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 xml:space="preserve">ค่าที่ดินและสิ่งก่อสร้าง
  ในรอบเดือน กรกฎาคม 2567 หน่วยงาน คณะบริหารธุรกิจ </t>
  </si>
  <si>
    <t>ค่าใช้สอย
(ค่าใช้จ่ายที่ต้องจ่ายเป็นงวด ๆ ใน 1 ปี เริ่มทำงาน 1 ตุลาคม) 
 ในรอบเดือน กรกฎาคม 2567 หน่วยงาน คณะบริหารธุรกิจ</t>
  </si>
  <si>
    <t>010756100xxxx</t>
  </si>
  <si>
    <t>010552700xxxx</t>
  </si>
  <si>
    <t>067555900xxxx</t>
  </si>
  <si>
    <t>010554813xxxx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</si>
</sst>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0.000000"/>
    <numFmt numFmtId="169" formatCode="#,##0.00_ ;\-#,##0.00\ "/>
  </numFmts>
  <fonts count="25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65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66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8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16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69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66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6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5" fontId="1" fillId="0" borderId="1" xfId="0" quotePrefix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/>
    </xf>
    <xf numFmtId="15" fontId="20" fillId="0" borderId="1" xfId="0" quotePrefix="1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256883</xdr:colOff>
      <xdr:row>5</xdr:row>
      <xdr:rowOff>297089</xdr:rowOff>
    </xdr:from>
    <xdr:to>
      <xdr:col>23</xdr:col>
      <xdr:colOff>521466</xdr:colOff>
      <xdr:row>5</xdr:row>
      <xdr:rowOff>508756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3E890F3-D49F-4E67-A703-B8FA7D9F8EF0}"/>
            </a:ext>
          </a:extLst>
        </xdr:cNvPr>
        <xdr:cNvSpPr/>
      </xdr:nvSpPr>
      <xdr:spPr>
        <a:xfrm>
          <a:off x="23983765" y="4567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259452</xdr:colOff>
      <xdr:row>6</xdr:row>
      <xdr:rowOff>470894</xdr:rowOff>
    </xdr:from>
    <xdr:to>
      <xdr:col>23</xdr:col>
      <xdr:colOff>524035</xdr:colOff>
      <xdr:row>6</xdr:row>
      <xdr:rowOff>682561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2227CD-18CF-466B-8232-18E1D83A59C8}"/>
            </a:ext>
          </a:extLst>
        </xdr:cNvPr>
        <xdr:cNvSpPr/>
      </xdr:nvSpPr>
      <xdr:spPr>
        <a:xfrm>
          <a:off x="23986334" y="55651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240615</xdr:colOff>
      <xdr:row>7</xdr:row>
      <xdr:rowOff>1244026</xdr:rowOff>
    </xdr:from>
    <xdr:to>
      <xdr:col>23</xdr:col>
      <xdr:colOff>505198</xdr:colOff>
      <xdr:row>7</xdr:row>
      <xdr:rowOff>1455693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65DC5FD-EF87-4AB1-9F66-63E3F11652CD}"/>
            </a:ext>
          </a:extLst>
        </xdr:cNvPr>
        <xdr:cNvSpPr/>
      </xdr:nvSpPr>
      <xdr:spPr>
        <a:xfrm>
          <a:off x="23967497" y="7558352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171232</xdr:rowOff>
    </xdr:from>
    <xdr:to>
      <xdr:col>23</xdr:col>
      <xdr:colOff>534736</xdr:colOff>
      <xdr:row>9</xdr:row>
      <xdr:rowOff>382899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2CC4B0-B881-4391-BE57-B1D5B1BB25A5}"/>
            </a:ext>
          </a:extLst>
        </xdr:cNvPr>
        <xdr:cNvSpPr/>
      </xdr:nvSpPr>
      <xdr:spPr>
        <a:xfrm>
          <a:off x="23258580" y="5950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272723</xdr:colOff>
      <xdr:row>8</xdr:row>
      <xdr:rowOff>516271</xdr:rowOff>
    </xdr:from>
    <xdr:to>
      <xdr:col>23</xdr:col>
      <xdr:colOff>537306</xdr:colOff>
      <xdr:row>8</xdr:row>
      <xdr:rowOff>727938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A882931-4F0D-4C1A-BDF3-B431A2CE3DE8}"/>
            </a:ext>
          </a:extLst>
        </xdr:cNvPr>
        <xdr:cNvSpPr/>
      </xdr:nvSpPr>
      <xdr:spPr>
        <a:xfrm>
          <a:off x="23999605" y="95275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topLeftCell="A40" zoomScaleNormal="100" zoomScaleSheetLayoutView="40" workbookViewId="0">
      <selection activeCell="A5" sqref="A5"/>
    </sheetView>
  </sheetViews>
  <sheetFormatPr defaultColWidth="8.85546875" defaultRowHeight="15"/>
  <cols>
    <col min="1" max="1" width="8.7109375" style="52" customWidth="1"/>
    <col min="2" max="2" width="41.42578125" style="53" customWidth="1"/>
    <col min="3" max="3" width="17.140625" style="54" customWidth="1"/>
    <col min="4" max="4" width="14.7109375" style="54" customWidth="1"/>
    <col min="5" max="5" width="15.140625" style="55" customWidth="1"/>
    <col min="6" max="6" width="40.7109375" style="56" customWidth="1"/>
    <col min="7" max="7" width="18.85546875" style="57" customWidth="1"/>
    <col min="8" max="8" width="26.140625" style="58" customWidth="1"/>
    <col min="9" max="9" width="14.42578125" style="59" customWidth="1"/>
    <col min="10" max="10" width="17.7109375" style="60" customWidth="1"/>
    <col min="11" max="11" width="15.7109375" style="61" bestFit="1" customWidth="1"/>
    <col min="12" max="12" width="14.42578125" style="55" customWidth="1"/>
    <col min="13" max="13" width="42" style="51" bestFit="1" customWidth="1"/>
    <col min="14" max="16384" width="8.85546875" style="51"/>
  </cols>
  <sheetData>
    <row r="1" spans="1:140" s="46" customFormat="1" ht="28.5">
      <c r="A1" s="196" t="s">
        <v>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0" s="47" customFormat="1" ht="28.5">
      <c r="A2" s="198" t="s">
        <v>94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0" s="47" customFormat="1" ht="28.5">
      <c r="A3" s="198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0" s="47" customFormat="1" ht="28.5">
      <c r="A4" s="200" t="s">
        <v>121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0" s="50" customFormat="1" ht="102.75" customHeight="1">
      <c r="A5" s="48" t="s">
        <v>28</v>
      </c>
      <c r="B5" s="49" t="s">
        <v>29</v>
      </c>
      <c r="C5" s="49" t="s">
        <v>36</v>
      </c>
      <c r="D5" s="48" t="s">
        <v>30</v>
      </c>
      <c r="E5" s="49" t="s">
        <v>31</v>
      </c>
      <c r="F5" s="202" t="s">
        <v>32</v>
      </c>
      <c r="G5" s="203"/>
      <c r="H5" s="204" t="s">
        <v>33</v>
      </c>
      <c r="I5" s="205"/>
      <c r="J5" s="49" t="s">
        <v>37</v>
      </c>
      <c r="K5" s="206" t="s">
        <v>42</v>
      </c>
      <c r="L5" s="207"/>
    </row>
    <row r="6" spans="1:140" s="81" customFormat="1" ht="101.25">
      <c r="A6" s="90">
        <v>1</v>
      </c>
      <c r="B6" s="168" t="s">
        <v>50</v>
      </c>
      <c r="C6" s="169">
        <v>214200</v>
      </c>
      <c r="D6" s="169">
        <v>214200</v>
      </c>
      <c r="E6" s="167" t="s">
        <v>55</v>
      </c>
      <c r="F6" s="168" t="s">
        <v>70</v>
      </c>
      <c r="G6" s="184" t="s">
        <v>71</v>
      </c>
      <c r="H6" s="185" t="s">
        <v>70</v>
      </c>
      <c r="I6" s="184" t="s">
        <v>71</v>
      </c>
      <c r="J6" s="167" t="s">
        <v>75</v>
      </c>
      <c r="K6" s="90" t="s">
        <v>95</v>
      </c>
      <c r="L6" s="191" t="s">
        <v>96</v>
      </c>
    </row>
    <row r="7" spans="1:140" s="81" customFormat="1" ht="64.5" customHeight="1">
      <c r="A7" s="90">
        <v>2</v>
      </c>
      <c r="B7" s="168" t="s">
        <v>51</v>
      </c>
      <c r="C7" s="169">
        <v>5120000</v>
      </c>
      <c r="D7" s="169">
        <v>5120000</v>
      </c>
      <c r="E7" s="167" t="s">
        <v>56</v>
      </c>
      <c r="F7" s="171" t="s">
        <v>67</v>
      </c>
      <c r="G7" s="172" t="s">
        <v>69</v>
      </c>
      <c r="H7" s="185" t="s">
        <v>63</v>
      </c>
      <c r="I7" s="186" t="s">
        <v>68</v>
      </c>
      <c r="J7" s="167" t="s">
        <v>75</v>
      </c>
      <c r="K7" s="90" t="s">
        <v>112</v>
      </c>
      <c r="L7" s="189" t="s">
        <v>115</v>
      </c>
    </row>
    <row r="8" spans="1:140" s="81" customFormat="1" ht="97.5" customHeight="1">
      <c r="A8" s="90">
        <v>3</v>
      </c>
      <c r="B8" s="168" t="s">
        <v>52</v>
      </c>
      <c r="C8" s="169">
        <v>7329500</v>
      </c>
      <c r="D8" s="169">
        <v>7329500</v>
      </c>
      <c r="E8" s="167" t="s">
        <v>56</v>
      </c>
      <c r="F8" s="171" t="s">
        <v>66</v>
      </c>
      <c r="G8" s="172" t="s">
        <v>73</v>
      </c>
      <c r="H8" s="185" t="s">
        <v>74</v>
      </c>
      <c r="I8" s="186" t="s">
        <v>72</v>
      </c>
      <c r="J8" s="167" t="s">
        <v>75</v>
      </c>
      <c r="K8" s="90" t="s">
        <v>113</v>
      </c>
      <c r="L8" s="189" t="s">
        <v>116</v>
      </c>
    </row>
    <row r="9" spans="1:140" s="81" customFormat="1" ht="141.75">
      <c r="A9" s="90">
        <v>4</v>
      </c>
      <c r="B9" s="168" t="s">
        <v>53</v>
      </c>
      <c r="C9" s="169">
        <v>3142700</v>
      </c>
      <c r="D9" s="169">
        <v>3142700</v>
      </c>
      <c r="E9" s="167" t="s">
        <v>56</v>
      </c>
      <c r="F9" s="171" t="s">
        <v>65</v>
      </c>
      <c r="G9" s="172" t="s">
        <v>84</v>
      </c>
      <c r="H9" s="185" t="s">
        <v>64</v>
      </c>
      <c r="I9" s="186" t="s">
        <v>85</v>
      </c>
      <c r="J9" s="167" t="s">
        <v>75</v>
      </c>
      <c r="K9" s="90" t="s">
        <v>114</v>
      </c>
      <c r="L9" s="189" t="s">
        <v>117</v>
      </c>
    </row>
    <row r="10" spans="1:140" s="81" customFormat="1" ht="101.25">
      <c r="A10" s="90">
        <v>5</v>
      </c>
      <c r="B10" s="168" t="s">
        <v>54</v>
      </c>
      <c r="C10" s="169">
        <v>321000</v>
      </c>
      <c r="D10" s="169">
        <v>321000</v>
      </c>
      <c r="E10" s="167" t="s">
        <v>55</v>
      </c>
      <c r="F10" s="168" t="s">
        <v>64</v>
      </c>
      <c r="G10" s="184" t="s">
        <v>76</v>
      </c>
      <c r="H10" s="185" t="s">
        <v>64</v>
      </c>
      <c r="I10" s="186" t="s">
        <v>76</v>
      </c>
      <c r="J10" s="167" t="s">
        <v>75</v>
      </c>
      <c r="K10" s="90" t="s">
        <v>100</v>
      </c>
      <c r="L10" s="189" t="s">
        <v>118</v>
      </c>
    </row>
    <row r="11" spans="1:140" s="81" customFormat="1" ht="36">
      <c r="A11" s="90"/>
      <c r="B11" s="140"/>
      <c r="C11" s="143"/>
      <c r="D11" s="144"/>
      <c r="E11" s="90"/>
      <c r="F11" s="90"/>
      <c r="G11" s="141"/>
      <c r="H11" s="42"/>
      <c r="I11" s="90"/>
      <c r="J11" s="90"/>
      <c r="K11" s="90"/>
      <c r="L11" s="90"/>
    </row>
    <row r="12" spans="1:140" s="82" customFormat="1" ht="36">
      <c r="A12" s="145"/>
      <c r="B12" s="146"/>
      <c r="C12" s="147"/>
      <c r="D12" s="148"/>
      <c r="E12" s="90"/>
      <c r="F12" s="90"/>
      <c r="G12" s="149"/>
      <c r="H12" s="90"/>
      <c r="I12" s="141"/>
      <c r="J12" s="90"/>
      <c r="K12" s="91"/>
      <c r="L12" s="142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8"/>
    </row>
    <row r="13" spans="1:140" s="82" customFormat="1" ht="36">
      <c r="A13" s="145"/>
      <c r="B13" s="146"/>
      <c r="C13" s="147"/>
      <c r="D13" s="146"/>
      <c r="E13" s="90"/>
      <c r="F13" s="90"/>
      <c r="G13" s="149"/>
      <c r="H13" s="42"/>
      <c r="I13" s="90"/>
      <c r="J13" s="90"/>
      <c r="K13" s="90"/>
      <c r="L13" s="142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8"/>
    </row>
    <row r="14" spans="1:140" s="82" customFormat="1" ht="36.75" thickBot="1">
      <c r="A14" s="150"/>
      <c r="B14" s="151"/>
      <c r="C14" s="152"/>
      <c r="D14" s="151"/>
      <c r="E14" s="153"/>
      <c r="F14" s="153"/>
      <c r="G14" s="154"/>
      <c r="H14" s="115"/>
      <c r="I14" s="153"/>
      <c r="J14" s="153"/>
      <c r="K14" s="153"/>
      <c r="L14" s="155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8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94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3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>
      <c r="A2" s="209" t="s">
        <v>123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43</v>
      </c>
      <c r="O4" s="240" t="s">
        <v>47</v>
      </c>
      <c r="P4" s="243" t="s">
        <v>14</v>
      </c>
      <c r="Q4" s="239" t="s">
        <v>25</v>
      </c>
      <c r="R4" s="246" t="s">
        <v>46</v>
      </c>
      <c r="S4" s="240" t="s">
        <v>45</v>
      </c>
      <c r="T4" s="240" t="s">
        <v>18</v>
      </c>
      <c r="U4" s="240" t="s">
        <v>48</v>
      </c>
      <c r="V4" s="243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168.75" thickBot="1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>
      <c r="A6" s="121"/>
      <c r="B6" s="122"/>
      <c r="C6" s="123"/>
      <c r="D6" s="124"/>
      <c r="E6" s="125"/>
      <c r="F6" s="125"/>
      <c r="G6" s="125"/>
      <c r="H6" s="126"/>
      <c r="I6" s="127"/>
      <c r="J6" s="128"/>
      <c r="K6" s="129"/>
      <c r="L6" s="129"/>
      <c r="M6" s="129"/>
      <c r="N6" s="120"/>
      <c r="O6" s="129"/>
      <c r="P6" s="130"/>
      <c r="Q6" s="131"/>
      <c r="R6" s="132"/>
      <c r="S6" s="133"/>
      <c r="T6" s="134"/>
      <c r="U6" s="133"/>
      <c r="V6" s="135"/>
      <c r="W6" s="136"/>
      <c r="X6" s="134"/>
      <c r="Y6" s="137"/>
      <c r="Z6" s="138"/>
      <c r="AA6" s="139"/>
    </row>
    <row r="7" spans="1:27" s="3" customFormat="1">
      <c r="A7" s="63"/>
      <c r="B7" s="44"/>
      <c r="C7" s="64"/>
      <c r="D7" s="65"/>
      <c r="E7" s="45"/>
      <c r="F7" s="45"/>
      <c r="G7" s="45"/>
      <c r="H7" s="70"/>
      <c r="I7" s="71"/>
      <c r="J7" s="72"/>
      <c r="K7" s="67"/>
      <c r="L7" s="67"/>
      <c r="M7" s="67"/>
      <c r="N7" s="72"/>
      <c r="O7" s="67"/>
      <c r="P7" s="73"/>
      <c r="Q7" s="79"/>
      <c r="R7" s="93"/>
      <c r="S7" s="79"/>
      <c r="T7" s="74"/>
      <c r="U7" s="66"/>
      <c r="V7" s="75"/>
      <c r="W7" s="76"/>
      <c r="X7" s="77"/>
      <c r="Y7" s="68"/>
      <c r="Z7" s="78"/>
      <c r="AA7" s="69"/>
    </row>
    <row r="8" spans="1:27" s="3" customFormat="1">
      <c r="A8" s="63"/>
      <c r="B8" s="44"/>
      <c r="C8" s="64"/>
      <c r="D8" s="65"/>
      <c r="E8" s="45"/>
      <c r="F8" s="45"/>
      <c r="G8" s="45"/>
      <c r="H8" s="70"/>
      <c r="I8" s="71"/>
      <c r="J8" s="72"/>
      <c r="K8" s="67"/>
      <c r="L8" s="67"/>
      <c r="M8" s="67"/>
      <c r="N8" s="72"/>
      <c r="O8" s="67"/>
      <c r="P8" s="73"/>
      <c r="Q8" s="79"/>
      <c r="R8" s="93"/>
      <c r="S8" s="79"/>
      <c r="T8" s="74"/>
      <c r="U8" s="66"/>
      <c r="V8" s="75"/>
      <c r="W8" s="76"/>
      <c r="X8" s="77"/>
      <c r="Y8" s="68"/>
      <c r="Z8" s="78"/>
      <c r="AA8" s="69"/>
    </row>
    <row r="9" spans="1:27" s="3" customFormat="1">
      <c r="A9" s="63"/>
      <c r="B9" s="44"/>
      <c r="C9" s="64"/>
      <c r="D9" s="65"/>
      <c r="E9" s="45"/>
      <c r="F9" s="45"/>
      <c r="G9" s="45"/>
      <c r="H9" s="70"/>
      <c r="I9" s="71"/>
      <c r="J9" s="72"/>
      <c r="K9" s="67"/>
      <c r="L9" s="67"/>
      <c r="M9" s="67"/>
      <c r="N9" s="72"/>
      <c r="O9" s="67"/>
      <c r="P9" s="73"/>
      <c r="Q9" s="79"/>
      <c r="R9" s="93"/>
      <c r="S9" s="79"/>
      <c r="T9" s="74"/>
      <c r="U9" s="66"/>
      <c r="V9" s="75"/>
      <c r="W9" s="76"/>
      <c r="X9" s="77"/>
      <c r="Y9" s="68"/>
      <c r="Z9" s="78"/>
      <c r="AA9" s="69"/>
    </row>
    <row r="10" spans="1:27" s="3" customFormat="1">
      <c r="A10" s="63"/>
      <c r="B10" s="44"/>
      <c r="C10" s="64"/>
      <c r="D10" s="65"/>
      <c r="E10" s="45"/>
      <c r="F10" s="45"/>
      <c r="G10" s="45"/>
      <c r="H10" s="70"/>
      <c r="I10" s="71"/>
      <c r="J10" s="72"/>
      <c r="K10" s="67"/>
      <c r="L10" s="67"/>
      <c r="M10" s="67"/>
      <c r="N10" s="72"/>
      <c r="O10" s="67"/>
      <c r="P10" s="73"/>
      <c r="Q10" s="79"/>
      <c r="R10" s="93"/>
      <c r="S10" s="79"/>
      <c r="T10" s="74"/>
      <c r="U10" s="66"/>
      <c r="V10" s="75"/>
      <c r="W10" s="76"/>
      <c r="X10" s="77"/>
      <c r="Y10" s="68"/>
      <c r="Z10" s="78"/>
      <c r="AA10" s="69"/>
    </row>
    <row r="11" spans="1:27" s="3" customFormat="1">
      <c r="A11" s="63"/>
      <c r="B11" s="44"/>
      <c r="C11" s="64"/>
      <c r="D11" s="65"/>
      <c r="E11" s="45"/>
      <c r="F11" s="45"/>
      <c r="G11" s="45"/>
      <c r="H11" s="70"/>
      <c r="I11" s="71"/>
      <c r="J11" s="72"/>
      <c r="K11" s="67"/>
      <c r="L11" s="67"/>
      <c r="M11" s="67"/>
      <c r="N11" s="72"/>
      <c r="O11" s="67"/>
      <c r="P11" s="73"/>
      <c r="Q11" s="79"/>
      <c r="R11" s="93"/>
      <c r="S11" s="79"/>
      <c r="T11" s="74"/>
      <c r="U11" s="66"/>
      <c r="V11" s="75"/>
      <c r="W11" s="76"/>
      <c r="X11" s="77"/>
      <c r="Y11" s="68"/>
      <c r="Z11" s="78"/>
      <c r="AA11" s="69"/>
    </row>
    <row r="12" spans="1:27" s="3" customFormat="1" ht="21.75" thickBot="1">
      <c r="A12" s="95"/>
      <c r="B12" s="96"/>
      <c r="C12" s="97"/>
      <c r="D12" s="98"/>
      <c r="E12" s="99"/>
      <c r="F12" s="99"/>
      <c r="G12" s="99"/>
      <c r="H12" s="100"/>
      <c r="I12" s="101"/>
      <c r="J12" s="102"/>
      <c r="K12" s="103"/>
      <c r="L12" s="103"/>
      <c r="M12" s="103"/>
      <c r="N12" s="102"/>
      <c r="O12" s="103"/>
      <c r="P12" s="104"/>
      <c r="Q12" s="105"/>
      <c r="R12" s="106"/>
      <c r="S12" s="105"/>
      <c r="T12" s="107"/>
      <c r="U12" s="108"/>
      <c r="V12" s="109"/>
      <c r="W12" s="110"/>
      <c r="X12" s="111"/>
      <c r="Y12" s="112"/>
      <c r="Z12" s="113"/>
      <c r="AA12" s="11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topLeftCell="E13" zoomScale="70" zoomScaleNormal="70" workbookViewId="0">
      <selection activeCell="R11" sqref="R11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80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43" customWidth="1"/>
    <col min="14" max="14" width="18.5703125" style="1" customWidth="1"/>
    <col min="15" max="15" width="10.5703125" style="1" customWidth="1"/>
    <col min="16" max="16" width="10.85546875" style="1" customWidth="1"/>
    <col min="17" max="17" width="26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25.4257812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135" ht="33" customHeight="1" thickBot="1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135" ht="66" customHeight="1" thickBot="1">
      <c r="A2" s="209" t="s">
        <v>120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9"/>
    </row>
    <row r="3" spans="1:135" ht="26.25" customHeight="1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30" t="s">
        <v>7</v>
      </c>
      <c r="J3" s="230"/>
      <c r="K3" s="230"/>
      <c r="L3" s="230"/>
      <c r="M3" s="230"/>
      <c r="N3" s="230"/>
      <c r="O3" s="230"/>
      <c r="P3" s="231"/>
      <c r="Q3" s="230" t="s">
        <v>8</v>
      </c>
      <c r="R3" s="230"/>
      <c r="S3" s="230"/>
      <c r="T3" s="230"/>
      <c r="U3" s="230"/>
      <c r="V3" s="231"/>
      <c r="W3" s="236" t="s">
        <v>10</v>
      </c>
      <c r="X3" s="237"/>
      <c r="Y3" s="237"/>
      <c r="Z3" s="237"/>
      <c r="AA3" s="238"/>
    </row>
    <row r="4" spans="1:135" s="3" customFormat="1" ht="24" customHeight="1">
      <c r="A4" s="213"/>
      <c r="B4" s="216"/>
      <c r="C4" s="216"/>
      <c r="D4" s="219"/>
      <c r="E4" s="222"/>
      <c r="F4" s="222"/>
      <c r="G4" s="222"/>
      <c r="H4" s="225"/>
      <c r="I4" s="250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47</v>
      </c>
      <c r="P4" s="243" t="s">
        <v>14</v>
      </c>
      <c r="Q4" s="250" t="s">
        <v>25</v>
      </c>
      <c r="R4" s="246" t="s">
        <v>46</v>
      </c>
      <c r="S4" s="240" t="s">
        <v>45</v>
      </c>
      <c r="T4" s="240" t="s">
        <v>21</v>
      </c>
      <c r="U4" s="240" t="s">
        <v>22</v>
      </c>
      <c r="V4" s="243" t="s">
        <v>19</v>
      </c>
      <c r="W4" s="250" t="s">
        <v>20</v>
      </c>
      <c r="X4" s="241" t="s">
        <v>9</v>
      </c>
      <c r="Y4" s="242"/>
      <c r="Z4" s="227" t="s">
        <v>34</v>
      </c>
      <c r="AA4" s="228"/>
    </row>
    <row r="5" spans="1:135" s="3" customFormat="1" ht="187.5" customHeight="1" thickBot="1">
      <c r="A5" s="214"/>
      <c r="B5" s="217"/>
      <c r="C5" s="217"/>
      <c r="D5" s="220"/>
      <c r="E5" s="223"/>
      <c r="F5" s="223"/>
      <c r="G5" s="223"/>
      <c r="H5" s="226"/>
      <c r="I5" s="251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44"/>
      <c r="W5" s="252"/>
      <c r="X5" s="39" t="s">
        <v>23</v>
      </c>
      <c r="Y5" s="39" t="s">
        <v>26</v>
      </c>
      <c r="Z5" s="41" t="s">
        <v>38</v>
      </c>
      <c r="AA5" s="119" t="s">
        <v>39</v>
      </c>
    </row>
    <row r="6" spans="1:135" s="62" customFormat="1" ht="102">
      <c r="A6" s="118">
        <v>1</v>
      </c>
      <c r="B6" s="174" t="s">
        <v>50</v>
      </c>
      <c r="C6" s="175">
        <f>214200/1000000</f>
        <v>0.2142</v>
      </c>
      <c r="D6" s="156"/>
      <c r="E6" s="157"/>
      <c r="F6" s="157"/>
      <c r="G6" s="157"/>
      <c r="H6" s="157"/>
      <c r="I6" s="117"/>
      <c r="J6" s="178">
        <f>214200/1000000</f>
        <v>0.2142</v>
      </c>
      <c r="K6" s="118"/>
      <c r="L6" s="181"/>
      <c r="M6" s="190" t="s">
        <v>82</v>
      </c>
      <c r="N6" s="192" t="s">
        <v>95</v>
      </c>
      <c r="O6" s="190" t="s">
        <v>96</v>
      </c>
      <c r="P6" s="190" t="s">
        <v>97</v>
      </c>
      <c r="Q6" s="187" t="s">
        <v>70</v>
      </c>
      <c r="R6" s="181" t="s">
        <v>125</v>
      </c>
      <c r="S6" s="118">
        <v>66129288478</v>
      </c>
      <c r="T6" s="178">
        <f>214200/1000000</f>
        <v>0.2142</v>
      </c>
      <c r="U6" s="181" t="s">
        <v>98</v>
      </c>
      <c r="V6" s="181" t="s">
        <v>99</v>
      </c>
      <c r="W6" s="174" t="s">
        <v>89</v>
      </c>
      <c r="X6" s="118"/>
      <c r="Y6" s="118"/>
      <c r="Z6" s="118">
        <f>214200/1000000</f>
        <v>0.2142</v>
      </c>
      <c r="AA6" s="193" t="s">
        <v>119</v>
      </c>
      <c r="AB6" s="84"/>
      <c r="AC6" s="1"/>
      <c r="AD6" s="1"/>
      <c r="AE6" s="1"/>
      <c r="AF6" s="1"/>
      <c r="AG6" s="1"/>
      <c r="AH6" s="1"/>
      <c r="AI6" s="1"/>
      <c r="AJ6" s="1"/>
      <c r="AK6" s="1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</row>
    <row r="7" spans="1:135" s="62" customFormat="1" ht="166.5">
      <c r="A7" s="42">
        <v>2</v>
      </c>
      <c r="B7" s="168" t="s">
        <v>51</v>
      </c>
      <c r="C7" s="176">
        <f>5120000/1000000</f>
        <v>5.12</v>
      </c>
      <c r="D7" s="159"/>
      <c r="E7" s="160"/>
      <c r="F7" s="160"/>
      <c r="G7" s="160"/>
      <c r="H7" s="160"/>
      <c r="I7" s="182" t="s">
        <v>79</v>
      </c>
      <c r="J7" s="180">
        <f>5120000/1000000</f>
        <v>5.12</v>
      </c>
      <c r="K7" s="182" t="s">
        <v>61</v>
      </c>
      <c r="L7" s="182" t="s">
        <v>58</v>
      </c>
      <c r="M7" s="182" t="s">
        <v>81</v>
      </c>
      <c r="N7" s="91" t="s">
        <v>93</v>
      </c>
      <c r="O7" s="194" t="s">
        <v>110</v>
      </c>
      <c r="P7" s="182" t="s">
        <v>111</v>
      </c>
      <c r="Q7" s="167" t="s">
        <v>63</v>
      </c>
      <c r="R7" s="188" t="s">
        <v>126</v>
      </c>
      <c r="S7" s="90">
        <v>67039365836</v>
      </c>
      <c r="T7" s="180">
        <f>5110000/1000000</f>
        <v>5.1100000000000003</v>
      </c>
      <c r="U7" s="66"/>
      <c r="V7" s="75"/>
      <c r="W7" s="170" t="s">
        <v>90</v>
      </c>
      <c r="X7" s="89"/>
      <c r="Y7" s="42"/>
      <c r="Z7" s="89"/>
      <c r="AA7" s="83"/>
      <c r="AB7" s="84"/>
      <c r="AC7" s="1"/>
      <c r="AD7" s="1"/>
      <c r="AE7" s="1"/>
      <c r="AF7" s="1"/>
      <c r="AG7" s="1"/>
      <c r="AH7" s="1"/>
      <c r="AI7" s="1"/>
      <c r="AJ7" s="1"/>
      <c r="AK7" s="1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</row>
    <row r="8" spans="1:135" s="62" customFormat="1" ht="372.75">
      <c r="A8" s="42">
        <v>3</v>
      </c>
      <c r="B8" s="168" t="s">
        <v>52</v>
      </c>
      <c r="C8" s="176">
        <f>7329500/1000000</f>
        <v>7.3295000000000003</v>
      </c>
      <c r="D8" s="159"/>
      <c r="E8" s="160"/>
      <c r="F8" s="160"/>
      <c r="G8" s="160"/>
      <c r="H8" s="160"/>
      <c r="I8" s="182" t="s">
        <v>60</v>
      </c>
      <c r="J8" s="179">
        <f>7329500/1000000</f>
        <v>7.3295000000000003</v>
      </c>
      <c r="K8" s="182" t="s">
        <v>62</v>
      </c>
      <c r="L8" s="182" t="s">
        <v>59</v>
      </c>
      <c r="M8" s="182" t="s">
        <v>80</v>
      </c>
      <c r="N8" s="91" t="s">
        <v>104</v>
      </c>
      <c r="O8" s="194" t="s">
        <v>105</v>
      </c>
      <c r="P8" s="182" t="s">
        <v>106</v>
      </c>
      <c r="Q8" s="167" t="s">
        <v>74</v>
      </c>
      <c r="R8" s="189" t="s">
        <v>127</v>
      </c>
      <c r="S8" s="90">
        <v>67049231242</v>
      </c>
      <c r="T8" s="180">
        <f>4825700/1000000</f>
        <v>4.8257000000000003</v>
      </c>
      <c r="U8" s="66"/>
      <c r="V8" s="75"/>
      <c r="W8" s="168" t="s">
        <v>91</v>
      </c>
      <c r="X8" s="89"/>
      <c r="Y8" s="42"/>
      <c r="Z8" s="89"/>
      <c r="AA8" s="83"/>
      <c r="AB8" s="84"/>
      <c r="AC8" s="1"/>
      <c r="AD8" s="1"/>
      <c r="AE8" s="1"/>
      <c r="AF8" s="1"/>
      <c r="AG8" s="1"/>
      <c r="AH8" s="1"/>
      <c r="AI8" s="1"/>
      <c r="AJ8" s="1"/>
      <c r="AK8" s="1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</row>
    <row r="9" spans="1:135" s="62" customFormat="1" ht="165">
      <c r="A9" s="42">
        <v>4</v>
      </c>
      <c r="B9" s="168" t="s">
        <v>57</v>
      </c>
      <c r="C9" s="177">
        <f>3142700/1000000</f>
        <v>3.1427</v>
      </c>
      <c r="D9" s="159"/>
      <c r="E9" s="160"/>
      <c r="F9" s="160"/>
      <c r="G9" s="160"/>
      <c r="H9" s="160"/>
      <c r="I9" s="183" t="s">
        <v>78</v>
      </c>
      <c r="J9" s="179">
        <f>3142700/1000000</f>
        <v>3.1427</v>
      </c>
      <c r="K9" s="183" t="s">
        <v>86</v>
      </c>
      <c r="L9" s="183" t="s">
        <v>83</v>
      </c>
      <c r="M9" s="183" t="s">
        <v>87</v>
      </c>
      <c r="N9" s="90" t="s">
        <v>109</v>
      </c>
      <c r="O9" s="183" t="s">
        <v>107</v>
      </c>
      <c r="P9" s="183" t="s">
        <v>108</v>
      </c>
      <c r="Q9" s="185" t="s">
        <v>64</v>
      </c>
      <c r="R9" s="183" t="s">
        <v>128</v>
      </c>
      <c r="S9" s="42">
        <v>67059089909</v>
      </c>
      <c r="T9" s="179">
        <f>2922705/1000000</f>
        <v>2.9227050000000001</v>
      </c>
      <c r="U9" s="42"/>
      <c r="V9" s="42"/>
      <c r="W9" s="168" t="s">
        <v>92</v>
      </c>
      <c r="X9" s="66"/>
      <c r="Y9" s="42"/>
      <c r="Z9" s="42"/>
      <c r="AA9" s="161"/>
      <c r="AB9" s="84"/>
      <c r="AC9" s="1"/>
      <c r="AD9" s="1"/>
      <c r="AE9" s="1"/>
      <c r="AF9" s="1"/>
      <c r="AG9" s="1"/>
      <c r="AH9" s="1"/>
      <c r="AI9" s="1"/>
      <c r="AJ9" s="1"/>
      <c r="AK9" s="1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</row>
    <row r="10" spans="1:135" s="62" customFormat="1" ht="81.75">
      <c r="A10" s="42">
        <v>5</v>
      </c>
      <c r="B10" s="168" t="s">
        <v>54</v>
      </c>
      <c r="C10" s="176">
        <f>321000/1000000</f>
        <v>0.32100000000000001</v>
      </c>
      <c r="D10" s="159"/>
      <c r="E10" s="160"/>
      <c r="F10" s="160"/>
      <c r="G10" s="160"/>
      <c r="H10" s="160"/>
      <c r="I10" s="42"/>
      <c r="J10" s="180">
        <f>321000/1000000</f>
        <v>0.32100000000000001</v>
      </c>
      <c r="K10" s="42"/>
      <c r="L10" s="183"/>
      <c r="M10" s="183" t="s">
        <v>77</v>
      </c>
      <c r="N10" s="90" t="s">
        <v>100</v>
      </c>
      <c r="O10" s="183" t="s">
        <v>101</v>
      </c>
      <c r="P10" s="183" t="s">
        <v>102</v>
      </c>
      <c r="Q10" s="185" t="s">
        <v>64</v>
      </c>
      <c r="R10" s="183" t="s">
        <v>128</v>
      </c>
      <c r="S10" s="42">
        <v>67049098081</v>
      </c>
      <c r="T10" s="179">
        <f>204370/1000000</f>
        <v>0.20437</v>
      </c>
      <c r="U10" s="183" t="s">
        <v>103</v>
      </c>
      <c r="V10" s="183" t="s">
        <v>102</v>
      </c>
      <c r="W10" s="168" t="s">
        <v>88</v>
      </c>
      <c r="X10" s="42"/>
      <c r="Y10" s="42"/>
      <c r="Z10" s="42">
        <f>204370/1000000</f>
        <v>0.20437</v>
      </c>
      <c r="AA10" s="195" t="s">
        <v>122</v>
      </c>
      <c r="AB10" s="84"/>
      <c r="AC10" s="1"/>
      <c r="AD10" s="1"/>
      <c r="AE10" s="1"/>
      <c r="AF10" s="1"/>
      <c r="AG10" s="1"/>
      <c r="AH10" s="1"/>
      <c r="AI10" s="1"/>
      <c r="AJ10" s="1"/>
      <c r="AK10" s="1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</row>
    <row r="11" spans="1:135" s="62" customFormat="1">
      <c r="A11" s="42"/>
      <c r="B11" s="170"/>
      <c r="C11" s="158"/>
      <c r="D11" s="159"/>
      <c r="E11" s="160"/>
      <c r="F11" s="160"/>
      <c r="G11" s="160"/>
      <c r="H11" s="160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0"/>
      <c r="X11" s="42"/>
      <c r="Y11" s="42"/>
      <c r="Z11" s="42"/>
      <c r="AA11" s="161"/>
      <c r="AB11" s="84"/>
      <c r="AC11" s="1"/>
      <c r="AD11" s="1"/>
      <c r="AE11" s="1"/>
      <c r="AF11" s="1"/>
      <c r="AG11" s="1"/>
      <c r="AH11" s="1"/>
      <c r="AI11" s="1"/>
      <c r="AJ11" s="1"/>
      <c r="AK11" s="1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</row>
    <row r="12" spans="1:135" s="62" customFormat="1" ht="21.75" thickBot="1">
      <c r="A12" s="115"/>
      <c r="B12" s="173"/>
      <c r="C12" s="162"/>
      <c r="D12" s="163"/>
      <c r="E12" s="164"/>
      <c r="F12" s="164"/>
      <c r="G12" s="164"/>
      <c r="H12" s="164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53"/>
      <c r="X12" s="115"/>
      <c r="Y12" s="115"/>
      <c r="Z12" s="115"/>
      <c r="AA12" s="165"/>
      <c r="AB12" s="84"/>
      <c r="AC12" s="1"/>
      <c r="AD12" s="1"/>
      <c r="AE12" s="1"/>
      <c r="AF12" s="1"/>
      <c r="AG12" s="1"/>
      <c r="AH12" s="1"/>
      <c r="AI12" s="1"/>
      <c r="AJ12" s="1"/>
      <c r="AK12" s="1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</row>
    <row r="13" spans="1:135"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zoomScaleNormal="100" workbookViewId="0">
      <selection activeCell="P6" sqref="P6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7" ht="93.75" customHeight="1" thickBot="1">
      <c r="A2" s="256" t="s">
        <v>124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8"/>
    </row>
    <row r="3" spans="1:27" ht="26.25" customHeight="1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53"/>
      <c r="W3" s="236" t="s">
        <v>10</v>
      </c>
      <c r="X3" s="237"/>
      <c r="Y3" s="237"/>
      <c r="Z3" s="237"/>
      <c r="AA3" s="238"/>
    </row>
    <row r="4" spans="1:27" s="3" customFormat="1" ht="24" customHeight="1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47</v>
      </c>
      <c r="P4" s="243" t="s">
        <v>14</v>
      </c>
      <c r="Q4" s="250" t="s">
        <v>24</v>
      </c>
      <c r="R4" s="246" t="s">
        <v>46</v>
      </c>
      <c r="S4" s="240" t="s">
        <v>45</v>
      </c>
      <c r="T4" s="240" t="s">
        <v>18</v>
      </c>
      <c r="U4" s="240" t="s">
        <v>48</v>
      </c>
      <c r="V4" s="254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210.75" thickBot="1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55"/>
      <c r="W5" s="245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85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86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86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86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87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2"/>
      <c r="R10" s="92"/>
      <c r="S10" s="92"/>
      <c r="T10" s="34"/>
      <c r="U10" s="34"/>
      <c r="V10" s="29"/>
      <c r="W10" s="116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2024-04-02T01:03:14Z</cp:lastPrinted>
  <dcterms:created xsi:type="dcterms:W3CDTF">2018-10-03T07:36:52Z</dcterms:created>
  <dcterms:modified xsi:type="dcterms:W3CDTF">2024-08-20T10:53:59Z</dcterms:modified>
</cp:coreProperties>
</file>