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พัสดุ (คณะบริหารธุรกิจ)\รายงาน สขร.1\ปีงบประมาณ 2568\"/>
    </mc:Choice>
  </mc:AlternateContent>
  <xr:revisionPtr revIDLastSave="0" documentId="13_ncr:1_{69347962-8B06-4351-8BDD-BAFAF8215EE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Area" localSheetId="0">'รายงาน แบบ สขร.1'!$A$1:$L$14</definedName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Z9" i="10" l="1"/>
  <c r="Z10" i="10" l="1"/>
  <c r="Z6" i="10"/>
  <c r="T9" i="10" l="1"/>
  <c r="T8" i="10" l="1"/>
  <c r="T7" i="10"/>
  <c r="T10" i="10" l="1"/>
  <c r="T6" i="10"/>
  <c r="J10" i="10" l="1"/>
  <c r="J9" i="10"/>
  <c r="J8" i="10"/>
  <c r="J7" i="10"/>
  <c r="J6" i="10"/>
  <c r="C10" i="10"/>
  <c r="C9" i="10"/>
  <c r="C8" i="10"/>
  <c r="C7" i="10"/>
  <c r="C6" i="10"/>
</calcChain>
</file>

<file path=xl/sharedStrings.xml><?xml version="1.0" encoding="utf-8"?>
<sst xmlns="http://schemas.openxmlformats.org/spreadsheetml/2006/main" count="218" uniqueCount="132">
  <si>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</si>
  <si>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</si>
  <si>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</si>
  <si>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</si>
  <si>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</si>
  <si>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</si>
  <si>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</si>
  <si>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</si>
  <si>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</si>
  <si>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</si>
  <si>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</si>
  <si>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</si>
  <si>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</si>
  <si>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</si>
  <si>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</si>
  <si>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</si>
  <si>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</si>
  <si>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</si>
  <si>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</si>
  <si>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</si>
  <si>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</si>
  <si>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</si>
  <si>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</si>
  <si>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</si>
  <si>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</si>
  <si>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</si>
  <si>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</si>
  <si>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</si>
  <si>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</si>
  <si>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</si>
  <si>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</si>
  <si>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</si>
  <si>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</si>
  <si>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</si>
  <si>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</si>
  <si>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</si>
  <si>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</si>
  <si>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</si>
  <si>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</si>
  <si>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</si>
  <si>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</si>
  <si>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</si>
  <si>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</si>
  <si>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</si>
  <si>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</si>
  <si>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</si>
  <si>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</si>
  <si>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</si>
  <si>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หน่วยงาน  :  คณะบริหารธุรกิจ</t>
  </si>
  <si>
    <r>
      <t xml:space="preserve">ชุดเครื่องพิมพ์สามมิติระบบฉีดเส้นพลาสติก จำนวน </t>
    </r>
    <r>
      <rPr>
        <sz val="16"/>
        <color theme="1"/>
        <rFont val="TH SarabunPSK"/>
        <family val="2"/>
      </rPr>
      <t>3</t>
    </r>
    <r>
      <rPr>
        <sz val="16"/>
        <color theme="1"/>
        <rFont val="TH SarabunIT๙"/>
        <family val="2"/>
      </rPr>
      <t xml:space="preserve"> ชุด</t>
    </r>
  </si>
  <si>
    <r>
      <t xml:space="preserve">ชุดระบบรถยกอัตโนมัติ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</si>
  <si>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ชุดแบบจำลองระบบการผลิตอัตโนมัติ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</si>
  <si>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</si>
  <si>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65</t>
    </r>
    <r>
      <rPr>
        <sz val="16"/>
        <color theme="1"/>
        <rFont val="TH SarabunIT๙"/>
        <family val="2"/>
      </rPr>
      <t xml:space="preserve"> นิ้ว พร้อมระบบประมวลผล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</si>
  <si>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t>วิธีเฉพาะเจาะจง</t>
  </si>
  <si>
    <t>วิธีประกวดราคาอิเล็กทรอนิกส์ (e-bidding)</t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</si>
  <si>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
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</si>
  <si>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>1-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</si>
  <si>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</si>
  <si>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21-</t>
    </r>
    <r>
      <rPr>
        <sz val="16"/>
        <color theme="1"/>
        <rFont val="TH SarabunIT๙"/>
        <family val="2"/>
      </rPr>
      <t>ส.ค.</t>
    </r>
    <r>
      <rPr>
        <sz val="16"/>
        <color theme="1"/>
        <rFont val="TH SarabunPSK"/>
        <family val="2"/>
      </rPr>
      <t>-66</t>
    </r>
  </si>
  <si>
    <r>
      <t>26-</t>
    </r>
    <r>
      <rPr>
        <sz val="16"/>
        <color theme="1"/>
        <rFont val="TH SarabunIT๙"/>
        <family val="2"/>
      </rPr>
      <t>มี.ค.</t>
    </r>
    <r>
      <rPr>
        <sz val="16"/>
        <color theme="1"/>
        <rFont val="TH SarabunPSK"/>
        <family val="2"/>
      </rPr>
      <t>-67</t>
    </r>
  </si>
  <si>
    <r>
      <t>17-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</si>
  <si>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t>บริษัท เจนบรรเจิด จำกัด</t>
  </si>
  <si>
    <t>บริษัท วัน-ทู-ออล จำกัด</t>
  </si>
  <si>
    <t>บริษัท วัน-ทู-ออล จำกัด
บริษัท ไอคลาวด์ จำกัด</t>
  </si>
  <si>
    <r>
      <t xml:space="preserve">บริษัท เอเมอิ โซลูชั่น จำกัด
บริษัท ส.สินไทย </t>
    </r>
    <r>
      <rPr>
        <sz val="16"/>
        <color theme="1"/>
        <rFont val="TH SarabunPSK"/>
        <family val="2"/>
      </rPr>
      <t xml:space="preserve">(1991) </t>
    </r>
    <r>
      <rPr>
        <sz val="16"/>
        <color theme="1"/>
        <rFont val="TH SarabunIT๙"/>
        <family val="2"/>
      </rPr>
      <t xml:space="preserve">จำกัด
บริษัท ไทย เอ็มเอ็มไอ เซอร์วิสแอนด์ซัพพลาย จำกัด
บริษัท ชัชรัตม์ </t>
    </r>
    <r>
      <rPr>
        <sz val="16"/>
        <color theme="1"/>
        <rFont val="TH SarabunPSK"/>
        <family val="2"/>
      </rPr>
      <t>(2019)</t>
    </r>
    <r>
      <rPr>
        <sz val="16"/>
        <color theme="1"/>
        <rFont val="TH SarabunIT๙"/>
        <family val="2"/>
      </rPr>
      <t xml:space="preserve"> จำกัด</t>
    </r>
  </si>
  <si>
    <r>
      <t xml:space="preserve">บริษัท เจนบรรเจิด จำกัด
บริษัท </t>
    </r>
    <r>
      <rPr>
        <sz val="16"/>
        <color theme="1"/>
        <rFont val="TH SarabunPSK"/>
        <family val="2"/>
      </rPr>
      <t xml:space="preserve">999 </t>
    </r>
    <r>
      <rPr>
        <sz val="16"/>
        <color theme="1"/>
        <rFont val="TH SarabunIT๙"/>
        <family val="2"/>
      </rPr>
      <t>ได จำกัด</t>
    </r>
  </si>
  <si>
    <t>5,110,000.00</t>
  </si>
  <si>
    <t>5,110,000.00
5,119,000.00</t>
  </si>
  <si>
    <t>บริษัท แอพพลิแคด จำกัด (มหาชน)</t>
  </si>
  <si>
    <t>214,200.00</t>
  </si>
  <si>
    <t>4,825,700.00</t>
  </si>
  <si>
    <t>4,825,700.00
6,804,500.00
7,325,220.00
7,329,500.00</t>
  </si>
  <si>
    <t>บริษัท เอเมอิ โซลูชั่น จำกัด</t>
  </si>
  <si>
    <t>ราคาดีที่สุดและถูกต้องตามประกาศมหาวิทยาลัย</t>
  </si>
  <si>
    <t>204,370.00</t>
  </si>
  <si>
    <r>
      <t>4-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</si>
  <si>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เม.ย</t>
    </r>
    <r>
      <rPr>
        <sz val="16"/>
        <color theme="1"/>
        <rFont val="TH SarabunPSK"/>
        <family val="2"/>
      </rPr>
      <t>.-67</t>
    </r>
  </si>
  <si>
    <r>
      <t>23-</t>
    </r>
    <r>
      <rPr>
        <sz val="16"/>
        <color theme="1"/>
        <rFont val="TH SarabunIT๙"/>
        <family val="2"/>
      </rPr>
      <t>ม.ค.</t>
    </r>
    <r>
      <rPr>
        <sz val="16"/>
        <color theme="1"/>
        <rFont val="TH SarabunPSK"/>
        <family val="2"/>
      </rPr>
      <t>-67</t>
    </r>
  </si>
  <si>
    <r>
      <t>24-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</si>
  <si>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>14-</t>
    </r>
    <r>
      <rPr>
        <sz val="16"/>
        <color theme="1"/>
        <rFont val="TH SarabunIT๙"/>
        <family val="2"/>
      </rPr>
      <t>พ.ค</t>
    </r>
    <r>
      <rPr>
        <sz val="16"/>
        <color theme="1"/>
        <rFont val="TH SarabunPSK"/>
        <family val="2"/>
      </rPr>
      <t>.-67</t>
    </r>
  </si>
  <si>
    <r>
      <t>22-</t>
    </r>
    <r>
      <rPr>
        <sz val="16"/>
        <color theme="1"/>
        <rFont val="TH SarabunIT๙"/>
        <family val="2"/>
      </rPr>
      <t>ธ.ค.</t>
    </r>
    <r>
      <rPr>
        <sz val="16"/>
        <color theme="1"/>
        <rFont val="TH SarabunPSK"/>
        <family val="2"/>
      </rPr>
      <t>-66</t>
    </r>
  </si>
  <si>
    <r>
      <t>14-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</si>
  <si>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t>2,922,705.00
2,985,500.00</t>
  </si>
  <si>
    <t>2,922,705.00</t>
  </si>
  <si>
    <r>
      <t>7-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</si>
  <si>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>30-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</si>
  <si>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 xml:space="preserve">บริษัท วัน-ทู-ออล จำกัด
เสนอราคา </t>
    </r>
    <r>
      <rPr>
        <sz val="16"/>
        <color theme="1"/>
        <rFont val="TH SarabunPSK"/>
        <family val="2"/>
      </rPr>
      <t>204,370.00</t>
    </r>
    <r>
      <rPr>
        <sz val="16"/>
        <color theme="1"/>
        <rFont val="TH SarabunIT๙"/>
        <family val="2"/>
      </rPr>
      <t xml:space="preserve"> บาท</t>
    </r>
  </si>
  <si>
    <r>
      <t xml:space="preserve">บริษัท แอพพลิแคด จำกัด (มหาชน)
เสนอราคา </t>
    </r>
    <r>
      <rPr>
        <sz val="16"/>
        <color theme="1"/>
        <rFont val="TH SarabunPSK"/>
        <family val="2"/>
      </rPr>
      <t>214,200.00</t>
    </r>
    <r>
      <rPr>
        <sz val="16"/>
        <color theme="1"/>
        <rFont val="TH SarabunIT๙"/>
        <family val="2"/>
      </rPr>
      <t xml:space="preserve"> บาท</t>
    </r>
  </si>
  <si>
    <r>
      <t>1.</t>
    </r>
    <r>
      <rPr>
        <sz val="16"/>
        <color theme="1"/>
        <rFont val="TH SarabunIT๙"/>
        <family val="2"/>
      </rPr>
      <t xml:space="preserve"> บริษัท เจนบรรเจิด จำกัด</t>
    </r>
    <r>
      <rPr>
        <sz val="16"/>
        <color theme="1"/>
        <rFont val="TH SarabunPSK"/>
        <family val="2"/>
      </rPr>
      <t xml:space="preserve">
</t>
    </r>
    <r>
      <rPr>
        <sz val="16"/>
        <color theme="1"/>
        <rFont val="TH SarabunIT๙"/>
        <family val="2"/>
      </rPr>
      <t>เสนอราคา</t>
    </r>
    <r>
      <rPr>
        <sz val="16"/>
        <color theme="1"/>
        <rFont val="TH SarabunPSK"/>
        <family val="2"/>
      </rPr>
      <t xml:space="preserve"> 5,110,000.00 </t>
    </r>
    <r>
      <rPr>
        <sz val="16"/>
        <color theme="1"/>
        <rFont val="TH SarabunIT๙"/>
        <family val="2"/>
      </rPr>
      <t xml:space="preserve">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</t>
    </r>
    <r>
      <rPr>
        <sz val="16"/>
        <color theme="1"/>
        <rFont val="TH SarabunPSK"/>
        <family val="2"/>
      </rPr>
      <t>999</t>
    </r>
    <r>
      <rPr>
        <sz val="16"/>
        <color theme="1"/>
        <rFont val="TH SarabunIT๙"/>
        <family val="2"/>
      </rPr>
      <t xml:space="preserve"> ได จำกัด
เสนอราคา </t>
    </r>
    <r>
      <rPr>
        <sz val="16"/>
        <color theme="1"/>
        <rFont val="TH SarabunPSK"/>
        <family val="2"/>
      </rPr>
      <t>5,119,000.00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</si>
  <si>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color theme="1"/>
        <rFont val="TH SarabunPSK"/>
        <family val="2"/>
      </rPr>
      <t xml:space="preserve">1. </t>
    </r>
    <r>
      <rPr>
        <sz val="16"/>
        <color theme="1"/>
        <rFont val="TH SarabunIT๙"/>
        <family val="2"/>
      </rPr>
      <t xml:space="preserve">บริษัท เอเมอิ โซลูชั่น จำกัด
เสนอราคา </t>
    </r>
    <r>
      <rPr>
        <sz val="16"/>
        <color theme="1"/>
        <rFont val="TH SarabunPSK"/>
        <family val="2"/>
      </rPr>
      <t>4,825,700.00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ส.สินไทย </t>
    </r>
    <r>
      <rPr>
        <sz val="16"/>
        <color theme="1"/>
        <rFont val="TH SarabunPSK"/>
        <family val="2"/>
      </rPr>
      <t xml:space="preserve">(1991) </t>
    </r>
    <r>
      <rPr>
        <sz val="16"/>
        <color theme="1"/>
        <rFont val="TH SarabunIT๙"/>
        <family val="2"/>
      </rPr>
      <t xml:space="preserve">จำกัด
เสนอราคา </t>
    </r>
    <r>
      <rPr>
        <sz val="16"/>
        <color theme="1"/>
        <rFont val="TH SarabunPSK"/>
        <family val="2"/>
      </rPr>
      <t>6,804,500.00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3. </t>
    </r>
    <r>
      <rPr>
        <sz val="16"/>
        <color theme="1"/>
        <rFont val="TH SarabunIT๙"/>
        <family val="2"/>
      </rPr>
      <t>บริษัท ไทย เอ็มเอ็มไอ เซอร์วิสแอนด์ซัพพลาย จำกัด
เสนอราคา</t>
    </r>
    <r>
      <rPr>
        <sz val="16"/>
        <color theme="1"/>
        <rFont val="TH SarabunPSK"/>
        <family val="2"/>
      </rPr>
      <t xml:space="preserve"> 7,325,220.00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4. </t>
    </r>
    <r>
      <rPr>
        <sz val="16"/>
        <color theme="1"/>
        <rFont val="TH SarabunIT๙"/>
        <family val="2"/>
      </rPr>
      <t xml:space="preserve">บริษัท ชัชชรัตม์ </t>
    </r>
    <r>
      <rPr>
        <sz val="16"/>
        <color theme="1"/>
        <rFont val="TH SarabunPSK"/>
        <family val="2"/>
      </rPr>
      <t>(2019)</t>
    </r>
    <r>
      <rPr>
        <sz val="16"/>
        <color theme="1"/>
        <rFont val="TH SarabunIT๙"/>
        <family val="2"/>
      </rPr>
      <t xml:space="preserve"> จำกัด
เสนอราคา </t>
    </r>
    <r>
      <rPr>
        <sz val="16"/>
        <color theme="1"/>
        <rFont val="TH SarabunPSK"/>
        <family val="2"/>
      </rPr>
      <t>7,329,500.00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</si>
  <si>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color theme="1"/>
        <rFont val="TH SarabunPSK"/>
        <family val="2"/>
      </rPr>
      <t xml:space="preserve">1. </t>
    </r>
    <r>
      <rPr>
        <sz val="16"/>
        <color theme="1"/>
        <rFont val="TH SarabunIT๙"/>
        <family val="2"/>
      </rPr>
      <t xml:space="preserve">บริษัท วัน-ทู-ออล จำกัด
เสนอราคา </t>
    </r>
    <r>
      <rPr>
        <sz val="16"/>
        <color theme="1"/>
        <rFont val="TH SarabunPSK"/>
        <family val="2"/>
      </rPr>
      <t>2,922,705.00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ไอคลาวด์ จำกัด
เสนอราคา </t>
    </r>
    <r>
      <rPr>
        <sz val="16"/>
        <color theme="1"/>
        <rFont val="TH SarabunPSK"/>
        <family val="2"/>
      </rPr>
      <t>2,985,500.00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</si>
  <si>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rFont val="TH SarabunIT๙"/>
        <family val="2"/>
      </rPr>
      <t>ส.บธ.</t>
    </r>
    <r>
      <rPr>
        <sz val="16"/>
        <rFont val="TH SarabunPSK"/>
        <family val="2"/>
      </rPr>
      <t>4/2567
670501006596</t>
    </r>
  </si>
  <si>
    <t>101/6
670314408403</t>
  </si>
  <si>
    <r>
      <t>25-</t>
    </r>
    <r>
      <rPr>
        <sz val="16"/>
        <color theme="1"/>
        <rFont val="TH SarabunIT๙"/>
        <family val="2"/>
      </rPr>
      <t>มี.ค.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</si>
  <si>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</si>
  <si>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17-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</si>
  <si>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20</t>
    </r>
    <r>
      <rPr>
        <sz val="16"/>
        <color theme="1"/>
        <rFont val="TH SarabunIT๙"/>
        <family val="2"/>
      </rPr>
      <t>-มิ.ย.</t>
    </r>
    <r>
      <rPr>
        <sz val="16"/>
        <color theme="1"/>
        <rFont val="TH SarabunPSK"/>
        <family val="2"/>
      </rPr>
      <t>-67</t>
    </r>
  </si>
  <si>
    <t>101/7
670414081059</t>
  </si>
  <si>
    <r>
      <t>5-</t>
    </r>
    <r>
      <rPr>
        <sz val="16"/>
        <color theme="1"/>
        <rFont val="TH SarabunIT๙"/>
        <family val="2"/>
      </rPr>
      <t>เม.ย</t>
    </r>
    <r>
      <rPr>
        <sz val="16"/>
        <color theme="1"/>
        <rFont val="TH SarabunPSK"/>
        <family val="2"/>
      </rPr>
      <t>.-67</t>
    </r>
  </si>
  <si>
    <r>
      <t>4-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</si>
  <si>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r>
      <t>4-</t>
    </r>
    <r>
      <rPr>
        <sz val="16"/>
        <color theme="1"/>
        <rFont val="TH SarabunIT๙"/>
        <family val="2"/>
      </rPr>
      <t>ก.ค</t>
    </r>
    <r>
      <rPr>
        <sz val="16"/>
        <color theme="1"/>
        <rFont val="TH SarabunPSK"/>
        <family val="2"/>
      </rPr>
      <t>.-67</t>
    </r>
  </si>
  <si>
    <r>
      <rPr>
        <sz val="16"/>
        <rFont val="TH SarabunIT๙"/>
        <family val="2"/>
      </rPr>
      <t>ส.บธ</t>
    </r>
    <r>
      <rPr>
        <sz val="16"/>
        <rFont val="TH SarabunPSK"/>
        <family val="2"/>
      </rPr>
      <t>.3/2567
670601005495</t>
    </r>
  </si>
  <si>
    <r>
      <t>28-</t>
    </r>
    <r>
      <rPr>
        <sz val="16"/>
        <rFont val="TH SarabunIT๙"/>
        <family val="2"/>
      </rPr>
      <t>มิ.ย</t>
    </r>
    <r>
      <rPr>
        <sz val="16"/>
        <rFont val="TH SarabunPSK"/>
        <family val="2"/>
        <charset val="222"/>
      </rPr>
      <t>.-67</t>
    </r>
  </si>
  <si>
    <r>
      <t>26-</t>
    </r>
    <r>
      <rPr>
        <sz val="16"/>
        <color theme="1"/>
        <rFont val="TH SarabunIT๙"/>
        <family val="2"/>
      </rPr>
      <t>ต.ค.</t>
    </r>
    <r>
      <rPr>
        <sz val="16"/>
        <color theme="1"/>
        <rFont val="TH SarabunPSK"/>
        <family val="2"/>
      </rPr>
      <t>-67</t>
    </r>
  </si>
  <si>
    <r>
      <t>13</t>
    </r>
    <r>
      <rPr>
        <sz val="16"/>
        <color theme="1"/>
        <rFont val="TH SarabunIT๙"/>
        <family val="2"/>
      </rPr>
      <t>-มิ.ย.</t>
    </r>
    <r>
      <rPr>
        <sz val="16"/>
        <color theme="1"/>
        <rFont val="TH SarabunPSK"/>
        <family val="2"/>
      </rPr>
      <t>-67</t>
    </r>
  </si>
  <si>
    <r>
      <t>11-</t>
    </r>
    <r>
      <rPr>
        <sz val="16"/>
        <color theme="1"/>
        <rFont val="TH SarabunIT๙"/>
        <family val="2"/>
      </rPr>
      <t>ต.ค</t>
    </r>
    <r>
      <rPr>
        <sz val="16"/>
        <color theme="1"/>
        <rFont val="TH SarabunPSK"/>
        <family val="2"/>
      </rPr>
      <t>.-67</t>
    </r>
  </si>
  <si>
    <r>
      <rPr>
        <sz val="16"/>
        <color theme="1"/>
        <rFont val="TH SarabunIT๙"/>
        <family val="2"/>
      </rPr>
      <t>ส.บธ</t>
    </r>
    <r>
      <rPr>
        <sz val="16"/>
        <color theme="1"/>
        <rFont val="TH SarabunPSK"/>
        <family val="2"/>
      </rPr>
      <t>.6/2567
670601005963</t>
    </r>
  </si>
  <si>
    <r>
      <t>29-</t>
    </r>
    <r>
      <rPr>
        <sz val="16"/>
        <rFont val="TH SarabunIT๙"/>
        <family val="2"/>
      </rPr>
      <t>พ.ค.</t>
    </r>
    <r>
      <rPr>
        <sz val="16"/>
        <rFont val="TH SarabunPSK"/>
        <family val="2"/>
        <charset val="222"/>
      </rPr>
      <t>-67</t>
    </r>
  </si>
  <si>
    <r>
      <t>26-</t>
    </r>
    <r>
      <rPr>
        <sz val="16"/>
        <color theme="1"/>
        <rFont val="TH SarabunIT๙"/>
        <family val="2"/>
      </rPr>
      <t>ก.ย.</t>
    </r>
    <r>
      <rPr>
        <sz val="16"/>
        <color theme="1"/>
        <rFont val="TH SarabunPSK"/>
        <family val="2"/>
      </rPr>
      <t>-67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</si>
  <si>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4/2567
670501006596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</si>
  <si>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3/2567
670601005495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</si>
  <si>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6/2567
670601005963</t>
    </r>
  </si>
  <si>
    <r>
      <t>29-</t>
    </r>
    <r>
      <rPr>
        <sz val="16"/>
        <color theme="1"/>
        <rFont val="TH SarabunIT๙"/>
        <family val="2"/>
      </rPr>
      <t>พ.ค</t>
    </r>
    <r>
      <rPr>
        <sz val="16"/>
        <color theme="1"/>
        <rFont val="TH SarabunPSK"/>
        <family val="2"/>
      </rPr>
      <t>.-67</t>
    </r>
  </si>
  <si>
    <r>
      <t>28-</t>
    </r>
    <r>
      <rPr>
        <sz val="16"/>
        <color theme="1"/>
        <rFont val="TH SarabunIT๙"/>
        <family val="2"/>
      </rPr>
      <t>มิ.ย</t>
    </r>
    <r>
      <rPr>
        <sz val="16"/>
        <color theme="1"/>
        <rFont val="TH SarabunPSK"/>
        <family val="2"/>
      </rPr>
      <t>.-67</t>
    </r>
  </si>
  <si>
    <r>
      <t>13-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</si>
  <si>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5-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</si>
  <si>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3-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</si>
  <si>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r>
      <t>9-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</si>
  <si>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t>010756100xxxx</t>
  </si>
  <si>
    <t>010552700xxxx</t>
  </si>
  <si>
    <t>067555900xxxx</t>
  </si>
  <si>
    <t>010554813xxxx</t>
  </si>
  <si>
    <r>
      <t>14-</t>
    </r>
    <r>
      <rPr>
        <sz val="16"/>
        <color theme="1"/>
        <rFont val="TH SarabunIT๙"/>
        <family val="2"/>
      </rPr>
      <t>ส.ค</t>
    </r>
    <r>
      <rPr>
        <sz val="16"/>
        <color theme="1"/>
        <rFont val="TH SarabunPSK"/>
        <family val="2"/>
      </rPr>
      <t>.-67</t>
    </r>
  </si>
  <si>
    <r>
      <t>9-</t>
    </r>
    <r>
      <rPr>
        <sz val="16"/>
        <color theme="1"/>
        <rFont val="TH SarabunIT๙"/>
        <family val="2"/>
      </rPr>
      <t>ส.ค</t>
    </r>
    <r>
      <rPr>
        <sz val="16"/>
        <color theme="1"/>
        <rFont val="TH SarabunPSK"/>
        <family val="2"/>
      </rPr>
      <t>.-67</t>
    </r>
  </si>
  <si>
    <r>
      <t>16-</t>
    </r>
    <r>
      <rPr>
        <sz val="16"/>
        <color theme="1"/>
        <rFont val="TH SarabunIT๙"/>
        <family val="2"/>
      </rPr>
      <t>ก.ย.</t>
    </r>
    <r>
      <rPr>
        <sz val="16"/>
        <color theme="1"/>
        <rFont val="TH SarabunPSK"/>
        <family val="2"/>
      </rPr>
      <t>-67</t>
    </r>
  </si>
  <si>
    <t>การเร่งรัดและติดตามผลการดำเนินงานการจัดซื้อจัดจ้างปีงบประมาณ พ.ศ. 2568</t>
  </si>
  <si>
    <t>วันที่ 31 ตุลาคม 2567</t>
  </si>
  <si>
    <t>สรุปผลการดำเนินการจัดซื้อจัดจ้างเงินงบประมาณ ในรอบเดือนตุลาคม</t>
  </si>
  <si>
    <t xml:space="preserve">ค่าที่ดินและสิ่งก่อสร้าง
  ในรอบเดือน ตุลาคม 2567 หน่วยงาน คณะบริหารธุรกิจ </t>
  </si>
  <si>
    <t>ค่าใช้สอย
(ค่าใช้จ่ายที่ต้องจ่ายเป็นงวด ๆ ใน 1 ปี เริ่มทำงาน 1 ตุลาคม) 
 ในรอบเดือน ตุลาคม 2567 หน่วยงาน คณะบริหารธุรกิจ</t>
  </si>
  <si>
    <t>ค่าครุภัณฑ์
  ในรอบเดือน ตุลาคม 2567 หน่วยงาน คณะบริหารธุรกิจ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</si>
</sst>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#,##0.0000"/>
    <numFmt numFmtId="190" formatCode="0.000000"/>
    <numFmt numFmtId="191" formatCode="#,##0.00_ ;\-#,##0.00\ "/>
  </numFmts>
  <fonts count="25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/>
    <xf numFmtId="0" fontId="11" fillId="0" borderId="5" xfId="0" applyFont="1" applyBorder="1" applyAlignment="1">
      <alignment horizontal="center" vertical="center"/>
    </xf>
    <xf numFmtId="187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3" fillId="0" borderId="0" xfId="0" applyFont="1"/>
    <xf numFmtId="0" fontId="22" fillId="0" borderId="0" xfId="0" applyFont="1"/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46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8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87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15" fontId="11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7" xfId="0" applyFont="1" applyBorder="1" applyAlignment="1">
      <alignment vertical="center" wrapText="1"/>
    </xf>
    <xf numFmtId="49" fontId="11" fillId="0" borderId="47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187" fontId="10" fillId="0" borderId="2" xfId="1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4" xfId="0" applyNumberFormat="1" applyFont="1" applyBorder="1" applyAlignment="1">
      <alignment horizontal="center" vertical="center" wrapText="1"/>
    </xf>
    <xf numFmtId="188" fontId="11" fillId="0" borderId="2" xfId="0" applyNumberFormat="1" applyFont="1" applyBorder="1" applyAlignment="1">
      <alignment horizontal="center" vertical="center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89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8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88" fontId="21" fillId="0" borderId="1" xfId="1" applyNumberFormat="1" applyFont="1" applyBorder="1" applyAlignment="1">
      <alignment horizontal="center" vertical="center" wrapText="1"/>
    </xf>
    <xf numFmtId="188" fontId="12" fillId="0" borderId="1" xfId="0" applyNumberFormat="1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188" fontId="21" fillId="0" borderId="12" xfId="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90" fontId="1" fillId="0" borderId="12" xfId="0" applyNumberFormat="1" applyFont="1" applyBorder="1" applyAlignment="1">
      <alignment horizontal="center" vertical="center"/>
    </xf>
    <xf numFmtId="15" fontId="1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/>
    </xf>
    <xf numFmtId="188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188" fontId="3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91" fontId="1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188" fontId="1" fillId="0" borderId="1" xfId="0" quotePrefix="1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88" fontId="3" fillId="0" borderId="2" xfId="0" applyNumberFormat="1" applyFont="1" applyBorder="1" applyAlignment="1">
      <alignment horizontal="right" vertical="center"/>
    </xf>
    <xf numFmtId="188" fontId="3" fillId="0" borderId="1" xfId="0" applyNumberFormat="1" applyFont="1" applyBorder="1" applyAlignment="1">
      <alignment horizontal="right" vertical="center"/>
    </xf>
    <xf numFmtId="188" fontId="3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8" fontId="1" fillId="0" borderId="1" xfId="0" applyNumberFormat="1" applyFont="1" applyBorder="1" applyAlignment="1">
      <alignment horizontal="right" vertical="center"/>
    </xf>
    <xf numFmtId="0" fontId="1" fillId="0" borderId="2" xfId="0" quotePrefix="1" applyFont="1" applyBorder="1" applyAlignment="1">
      <alignment horizontal="center" vertical="center"/>
    </xf>
    <xf numFmtId="15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88" fontId="1" fillId="0" borderId="1" xfId="0" quotePrefix="1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15" fontId="1" fillId="0" borderId="1" xfId="0" quotePrefix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8" xfId="0" quotePrefix="1" applyFont="1" applyBorder="1" applyAlignment="1">
      <alignment horizontal="center" vertical="center"/>
    </xf>
    <xf numFmtId="15" fontId="20" fillId="0" borderId="1" xfId="0" quotePrefix="1" applyNumberFormat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43111</xdr:colOff>
      <xdr:row>5</xdr:row>
      <xdr:rowOff>30446</xdr:rowOff>
    </xdr:from>
    <xdr:to>
      <xdr:col>3</xdr:col>
      <xdr:colOff>265359</xdr:colOff>
      <xdr:row>5</xdr:row>
      <xdr:rowOff>256929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693F216-1E27-4201-99A6-DBB06C9C6B08}"/>
            </a:ext>
          </a:extLst>
        </xdr:cNvPr>
        <xdr:cNvSpPr/>
      </xdr:nvSpPr>
      <xdr:spPr>
        <a:xfrm>
          <a:off x="4955442" y="430064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56381</xdr:colOff>
      <xdr:row>6</xdr:row>
      <xdr:rowOff>33015</xdr:rowOff>
    </xdr:from>
    <xdr:to>
      <xdr:col>3</xdr:col>
      <xdr:colOff>278629</xdr:colOff>
      <xdr:row>6</xdr:row>
      <xdr:rowOff>259498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7189D7D-C280-4860-8ED1-9A5AFB218035}"/>
            </a:ext>
          </a:extLst>
        </xdr:cNvPr>
        <xdr:cNvSpPr/>
      </xdr:nvSpPr>
      <xdr:spPr>
        <a:xfrm>
          <a:off x="4968712" y="46028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48247</xdr:colOff>
      <xdr:row>7</xdr:row>
      <xdr:rowOff>46287</xdr:rowOff>
    </xdr:from>
    <xdr:to>
      <xdr:col>3</xdr:col>
      <xdr:colOff>270495</xdr:colOff>
      <xdr:row>7</xdr:row>
      <xdr:rowOff>272770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1C8C48F-4D47-434C-9599-E0019884DB81}"/>
            </a:ext>
          </a:extLst>
        </xdr:cNvPr>
        <xdr:cNvSpPr/>
      </xdr:nvSpPr>
      <xdr:spPr>
        <a:xfrm>
          <a:off x="4960578" y="491580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61518</xdr:colOff>
      <xdr:row>8</xdr:row>
      <xdr:rowOff>166581</xdr:rowOff>
    </xdr:from>
    <xdr:to>
      <xdr:col>3</xdr:col>
      <xdr:colOff>283766</xdr:colOff>
      <xdr:row>8</xdr:row>
      <xdr:rowOff>393064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08CCBF7-609E-4D86-96E0-0B696B9C329B}"/>
            </a:ext>
          </a:extLst>
        </xdr:cNvPr>
        <xdr:cNvSpPr/>
      </xdr:nvSpPr>
      <xdr:spPr>
        <a:xfrm>
          <a:off x="4973849" y="53357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74789</xdr:colOff>
      <xdr:row>9</xdr:row>
      <xdr:rowOff>169150</xdr:rowOff>
    </xdr:from>
    <xdr:to>
      <xdr:col>3</xdr:col>
      <xdr:colOff>297037</xdr:colOff>
      <xdr:row>9</xdr:row>
      <xdr:rowOff>395633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A1790C0-708B-40A9-90BF-3741D5C30A38}"/>
            </a:ext>
          </a:extLst>
        </xdr:cNvPr>
        <xdr:cNvSpPr/>
      </xdr:nvSpPr>
      <xdr:spPr>
        <a:xfrm>
          <a:off x="4987120" y="594836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53511</xdr:colOff>
      <xdr:row>5</xdr:row>
      <xdr:rowOff>42809</xdr:rowOff>
    </xdr:from>
    <xdr:to>
      <xdr:col>5</xdr:col>
      <xdr:colOff>275759</xdr:colOff>
      <xdr:row>5</xdr:row>
      <xdr:rowOff>269292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678DAF5-A284-4035-8CF8-002512D36EFA}"/>
            </a:ext>
          </a:extLst>
        </xdr:cNvPr>
        <xdr:cNvSpPr/>
      </xdr:nvSpPr>
      <xdr:spPr>
        <a:xfrm>
          <a:off x="5693595" y="43130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77484</xdr:colOff>
      <xdr:row>6</xdr:row>
      <xdr:rowOff>34675</xdr:rowOff>
    </xdr:from>
    <xdr:to>
      <xdr:col>7</xdr:col>
      <xdr:colOff>299732</xdr:colOff>
      <xdr:row>6</xdr:row>
      <xdr:rowOff>261158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6B00FF49-A378-4B1E-A40B-F37B628B7FBE}"/>
            </a:ext>
          </a:extLst>
        </xdr:cNvPr>
        <xdr:cNvSpPr/>
      </xdr:nvSpPr>
      <xdr:spPr>
        <a:xfrm>
          <a:off x="6445321" y="46045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69350</xdr:colOff>
      <xdr:row>7</xdr:row>
      <xdr:rowOff>47947</xdr:rowOff>
    </xdr:from>
    <xdr:to>
      <xdr:col>7</xdr:col>
      <xdr:colOff>291598</xdr:colOff>
      <xdr:row>7</xdr:row>
      <xdr:rowOff>274430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6028A75-E99C-45BD-8C93-2588F0CF5CBC}"/>
            </a:ext>
          </a:extLst>
        </xdr:cNvPr>
        <xdr:cNvSpPr/>
      </xdr:nvSpPr>
      <xdr:spPr>
        <a:xfrm>
          <a:off x="6437187" y="491746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61216</xdr:colOff>
      <xdr:row>8</xdr:row>
      <xdr:rowOff>178942</xdr:rowOff>
    </xdr:from>
    <xdr:to>
      <xdr:col>7</xdr:col>
      <xdr:colOff>283464</xdr:colOff>
      <xdr:row>8</xdr:row>
      <xdr:rowOff>405425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129E15A-47E7-4AA5-B0F7-F7C0F0D73828}"/>
            </a:ext>
          </a:extLst>
        </xdr:cNvPr>
        <xdr:cNvSpPr/>
      </xdr:nvSpPr>
      <xdr:spPr>
        <a:xfrm>
          <a:off x="6429053" y="53481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42381</xdr:colOff>
      <xdr:row>9</xdr:row>
      <xdr:rowOff>170809</xdr:rowOff>
    </xdr:from>
    <xdr:to>
      <xdr:col>5</xdr:col>
      <xdr:colOff>264629</xdr:colOff>
      <xdr:row>9</xdr:row>
      <xdr:rowOff>397292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5771C314-331C-4627-B278-972DDCE3073F}"/>
            </a:ext>
          </a:extLst>
        </xdr:cNvPr>
        <xdr:cNvSpPr/>
      </xdr:nvSpPr>
      <xdr:spPr>
        <a:xfrm>
          <a:off x="5682465" y="595002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256883</xdr:colOff>
      <xdr:row>5</xdr:row>
      <xdr:rowOff>297089</xdr:rowOff>
    </xdr:from>
    <xdr:to>
      <xdr:col>23</xdr:col>
      <xdr:colOff>521466</xdr:colOff>
      <xdr:row>5</xdr:row>
      <xdr:rowOff>508756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E3E890F3-D49F-4E67-A703-B8FA7D9F8EF0}"/>
            </a:ext>
          </a:extLst>
        </xdr:cNvPr>
        <xdr:cNvSpPr/>
      </xdr:nvSpPr>
      <xdr:spPr>
        <a:xfrm>
          <a:off x="23983765" y="45672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259452</xdr:colOff>
      <xdr:row>6</xdr:row>
      <xdr:rowOff>470894</xdr:rowOff>
    </xdr:from>
    <xdr:to>
      <xdr:col>23</xdr:col>
      <xdr:colOff>524035</xdr:colOff>
      <xdr:row>6</xdr:row>
      <xdr:rowOff>682561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F82227CD-18CF-466B-8232-18E1D83A59C8}"/>
            </a:ext>
          </a:extLst>
        </xdr:cNvPr>
        <xdr:cNvSpPr/>
      </xdr:nvSpPr>
      <xdr:spPr>
        <a:xfrm>
          <a:off x="23986334" y="556516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240615</xdr:colOff>
      <xdr:row>7</xdr:row>
      <xdr:rowOff>1244026</xdr:rowOff>
    </xdr:from>
    <xdr:to>
      <xdr:col>23</xdr:col>
      <xdr:colOff>505198</xdr:colOff>
      <xdr:row>7</xdr:row>
      <xdr:rowOff>1455693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D65DC5FD-EF87-4AB1-9F66-63E3F11652CD}"/>
            </a:ext>
          </a:extLst>
        </xdr:cNvPr>
        <xdr:cNvSpPr/>
      </xdr:nvSpPr>
      <xdr:spPr>
        <a:xfrm>
          <a:off x="23967497" y="7558352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270153</xdr:colOff>
      <xdr:row>9</xdr:row>
      <xdr:rowOff>171232</xdr:rowOff>
    </xdr:from>
    <xdr:to>
      <xdr:col>23</xdr:col>
      <xdr:colOff>534736</xdr:colOff>
      <xdr:row>9</xdr:row>
      <xdr:rowOff>382899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F2CC4B0-B881-4391-BE57-B1D5B1BB25A5}"/>
            </a:ext>
          </a:extLst>
        </xdr:cNvPr>
        <xdr:cNvSpPr/>
      </xdr:nvSpPr>
      <xdr:spPr>
        <a:xfrm>
          <a:off x="23258580" y="5950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272723</xdr:colOff>
      <xdr:row>8</xdr:row>
      <xdr:rowOff>516271</xdr:rowOff>
    </xdr:from>
    <xdr:to>
      <xdr:col>23</xdr:col>
      <xdr:colOff>537306</xdr:colOff>
      <xdr:row>8</xdr:row>
      <xdr:rowOff>727938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A882931-4F0D-4C1A-BDF3-B431A2CE3DE8}"/>
            </a:ext>
          </a:extLst>
        </xdr:cNvPr>
        <xdr:cNvSpPr/>
      </xdr:nvSpPr>
      <xdr:spPr>
        <a:xfrm>
          <a:off x="23999605" y="95275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J14"/>
  <sheetViews>
    <sheetView tabSelected="1" zoomScaleNormal="100" zoomScaleSheetLayoutView="40" workbookViewId="0">
      <selection activeCell="A3" sqref="A3:L3"/>
    </sheetView>
  </sheetViews>
  <sheetFormatPr defaultColWidth="8.875" defaultRowHeight="14.25" x14ac:dyDescent="0.2"/>
  <cols>
    <col min="1" max="1" width="8.75" style="52" customWidth="1"/>
    <col min="2" max="2" width="41.375" style="53" customWidth="1"/>
    <col min="3" max="3" width="17.125" style="54" customWidth="1"/>
    <col min="4" max="4" width="14.75" style="54" customWidth="1"/>
    <col min="5" max="5" width="15.125" style="55" customWidth="1"/>
    <col min="6" max="6" width="40.75" style="56" customWidth="1"/>
    <col min="7" max="7" width="18.875" style="57" customWidth="1"/>
    <col min="8" max="8" width="26.125" style="58" customWidth="1"/>
    <col min="9" max="9" width="14.5" style="59" customWidth="1"/>
    <col min="10" max="10" width="17.75" style="60" customWidth="1"/>
    <col min="11" max="11" width="15.75" style="61" bestFit="1" customWidth="1"/>
    <col min="12" max="12" width="14.375" style="55" customWidth="1"/>
    <col min="13" max="13" width="42" style="51" bestFit="1" customWidth="1"/>
    <col min="14" max="16384" width="8.875" style="51"/>
  </cols>
  <sheetData>
    <row r="1" spans="1:140" s="46" customFormat="1" ht="33" x14ac:dyDescent="0.7">
      <c r="A1" s="196" t="s">
        <v>27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40" s="47" customFormat="1" ht="33" x14ac:dyDescent="0.75">
      <c r="A2" s="198" t="s">
        <v>128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40" s="47" customFormat="1" ht="33" x14ac:dyDescent="0.75">
      <c r="A3" s="198" t="s">
        <v>48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40" s="47" customFormat="1" ht="33" x14ac:dyDescent="0.75">
      <c r="A4" s="200" t="s">
        <v>127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40" s="50" customFormat="1" ht="102.75" customHeight="1" x14ac:dyDescent="0.2">
      <c r="A5" s="48" t="s">
        <v>28</v>
      </c>
      <c r="B5" s="49" t="s">
        <v>29</v>
      </c>
      <c r="C5" s="49" t="s">
        <v>36</v>
      </c>
      <c r="D5" s="48" t="s">
        <v>30</v>
      </c>
      <c r="E5" s="49" t="s">
        <v>31</v>
      </c>
      <c r="F5" s="202" t="s">
        <v>32</v>
      </c>
      <c r="G5" s="203"/>
      <c r="H5" s="204" t="s">
        <v>33</v>
      </c>
      <c r="I5" s="205"/>
      <c r="J5" s="49" t="s">
        <v>37</v>
      </c>
      <c r="K5" s="206" t="s">
        <v>42</v>
      </c>
      <c r="L5" s="207"/>
    </row>
    <row r="6" spans="1:140" s="81" customFormat="1" ht="60.75" x14ac:dyDescent="0.45">
      <c r="A6" s="90">
        <v>1</v>
      </c>
      <c r="B6" s="168" t="s">
        <v>49</v>
      </c>
      <c r="C6" s="169">
        <v>214200</v>
      </c>
      <c r="D6" s="169">
        <v>214200</v>
      </c>
      <c r="E6" s="167" t="s">
        <v>54</v>
      </c>
      <c r="F6" s="168" t="s">
        <v>69</v>
      </c>
      <c r="G6" s="184" t="s">
        <v>70</v>
      </c>
      <c r="H6" s="185" t="s">
        <v>69</v>
      </c>
      <c r="I6" s="184" t="s">
        <v>70</v>
      </c>
      <c r="J6" s="167" t="s">
        <v>74</v>
      </c>
      <c r="K6" s="90" t="s">
        <v>93</v>
      </c>
      <c r="L6" s="191" t="s">
        <v>94</v>
      </c>
    </row>
    <row r="7" spans="1:140" s="81" customFormat="1" ht="64.5" customHeight="1" x14ac:dyDescent="0.45">
      <c r="A7" s="90">
        <v>2</v>
      </c>
      <c r="B7" s="168" t="s">
        <v>50</v>
      </c>
      <c r="C7" s="169">
        <v>5120000</v>
      </c>
      <c r="D7" s="169">
        <v>5120000</v>
      </c>
      <c r="E7" s="167" t="s">
        <v>55</v>
      </c>
      <c r="F7" s="171" t="s">
        <v>66</v>
      </c>
      <c r="G7" s="172" t="s">
        <v>68</v>
      </c>
      <c r="H7" s="185" t="s">
        <v>62</v>
      </c>
      <c r="I7" s="186" t="s">
        <v>67</v>
      </c>
      <c r="J7" s="167" t="s">
        <v>74</v>
      </c>
      <c r="K7" s="90" t="s">
        <v>110</v>
      </c>
      <c r="L7" s="189" t="s">
        <v>113</v>
      </c>
    </row>
    <row r="8" spans="1:140" s="81" customFormat="1" ht="97.5" customHeight="1" x14ac:dyDescent="0.45">
      <c r="A8" s="90">
        <v>3</v>
      </c>
      <c r="B8" s="168" t="s">
        <v>51</v>
      </c>
      <c r="C8" s="169">
        <v>7329500</v>
      </c>
      <c r="D8" s="169">
        <v>7329500</v>
      </c>
      <c r="E8" s="167" t="s">
        <v>55</v>
      </c>
      <c r="F8" s="171" t="s">
        <v>65</v>
      </c>
      <c r="G8" s="172" t="s">
        <v>72</v>
      </c>
      <c r="H8" s="185" t="s">
        <v>73</v>
      </c>
      <c r="I8" s="186" t="s">
        <v>71</v>
      </c>
      <c r="J8" s="167" t="s">
        <v>74</v>
      </c>
      <c r="K8" s="90" t="s">
        <v>111</v>
      </c>
      <c r="L8" s="189" t="s">
        <v>114</v>
      </c>
    </row>
    <row r="9" spans="1:140" s="81" customFormat="1" ht="60.75" x14ac:dyDescent="0.45">
      <c r="A9" s="90">
        <v>4</v>
      </c>
      <c r="B9" s="168" t="s">
        <v>52</v>
      </c>
      <c r="C9" s="169">
        <v>3142700</v>
      </c>
      <c r="D9" s="169">
        <v>3142700</v>
      </c>
      <c r="E9" s="167" t="s">
        <v>55</v>
      </c>
      <c r="F9" s="171" t="s">
        <v>64</v>
      </c>
      <c r="G9" s="172" t="s">
        <v>83</v>
      </c>
      <c r="H9" s="185" t="s">
        <v>63</v>
      </c>
      <c r="I9" s="186" t="s">
        <v>84</v>
      </c>
      <c r="J9" s="167" t="s">
        <v>74</v>
      </c>
      <c r="K9" s="90" t="s">
        <v>112</v>
      </c>
      <c r="L9" s="189" t="s">
        <v>115</v>
      </c>
    </row>
    <row r="10" spans="1:140" s="81" customFormat="1" ht="60.75" x14ac:dyDescent="0.45">
      <c r="A10" s="90">
        <v>5</v>
      </c>
      <c r="B10" s="168" t="s">
        <v>53</v>
      </c>
      <c r="C10" s="169">
        <v>321000</v>
      </c>
      <c r="D10" s="169">
        <v>321000</v>
      </c>
      <c r="E10" s="167" t="s">
        <v>54</v>
      </c>
      <c r="F10" s="168" t="s">
        <v>63</v>
      </c>
      <c r="G10" s="184" t="s">
        <v>75</v>
      </c>
      <c r="H10" s="185" t="s">
        <v>63</v>
      </c>
      <c r="I10" s="186" t="s">
        <v>75</v>
      </c>
      <c r="J10" s="167" t="s">
        <v>74</v>
      </c>
      <c r="K10" s="90" t="s">
        <v>98</v>
      </c>
      <c r="L10" s="189" t="s">
        <v>116</v>
      </c>
    </row>
    <row r="11" spans="1:140" s="81" customFormat="1" ht="34.5" x14ac:dyDescent="0.45">
      <c r="A11" s="90"/>
      <c r="B11" s="140"/>
      <c r="C11" s="143"/>
      <c r="D11" s="144"/>
      <c r="E11" s="90"/>
      <c r="F11" s="90"/>
      <c r="G11" s="141"/>
      <c r="H11" s="42"/>
      <c r="I11" s="90"/>
      <c r="J11" s="90"/>
      <c r="K11" s="90"/>
      <c r="L11" s="90"/>
    </row>
    <row r="12" spans="1:140" s="82" customFormat="1" ht="34.5" x14ac:dyDescent="0.45">
      <c r="A12" s="145"/>
      <c r="B12" s="146"/>
      <c r="C12" s="147"/>
      <c r="D12" s="148"/>
      <c r="E12" s="90"/>
      <c r="F12" s="90"/>
      <c r="G12" s="149"/>
      <c r="H12" s="90"/>
      <c r="I12" s="141"/>
      <c r="J12" s="90"/>
      <c r="K12" s="91"/>
      <c r="L12" s="142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8"/>
    </row>
    <row r="13" spans="1:140" s="82" customFormat="1" ht="34.5" x14ac:dyDescent="0.45">
      <c r="A13" s="145"/>
      <c r="B13" s="146"/>
      <c r="C13" s="147"/>
      <c r="D13" s="146"/>
      <c r="E13" s="90"/>
      <c r="F13" s="90"/>
      <c r="G13" s="149"/>
      <c r="H13" s="42"/>
      <c r="I13" s="90"/>
      <c r="J13" s="90"/>
      <c r="K13" s="90"/>
      <c r="L13" s="142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8"/>
    </row>
    <row r="14" spans="1:140" s="82" customFormat="1" ht="35.25" thickBot="1" x14ac:dyDescent="0.5">
      <c r="A14" s="150"/>
      <c r="B14" s="151"/>
      <c r="C14" s="152"/>
      <c r="D14" s="151"/>
      <c r="E14" s="153"/>
      <c r="F14" s="153"/>
      <c r="G14" s="154"/>
      <c r="H14" s="115"/>
      <c r="I14" s="153"/>
      <c r="J14" s="153"/>
      <c r="K14" s="153"/>
      <c r="L14" s="155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8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fitToHeight="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7" zoomScaleNormal="77" workbookViewId="0">
      <selection activeCell="A2" sqref="A2:AA2"/>
    </sheetView>
  </sheetViews>
  <sheetFormatPr defaultColWidth="9.125" defaultRowHeight="24" x14ac:dyDescent="0.55000000000000004"/>
  <cols>
    <col min="1" max="1" width="5.75" style="2" customWidth="1"/>
    <col min="2" max="2" width="47" style="4" customWidth="1"/>
    <col min="3" max="3" width="22.25" style="2" customWidth="1"/>
    <col min="4" max="4" width="4.75" style="6" customWidth="1"/>
    <col min="5" max="8" width="4.75" style="5" customWidth="1"/>
    <col min="9" max="9" width="10.875" style="1" bestFit="1" customWidth="1"/>
    <col min="10" max="10" width="15" style="1" customWidth="1"/>
    <col min="11" max="12" width="12" style="1" bestFit="1" customWidth="1"/>
    <col min="13" max="13" width="18.2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6.125" style="1" customWidth="1"/>
    <col min="18" max="18" width="17.75" style="94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3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6">
      <c r="A1" s="218" t="s">
        <v>126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</row>
    <row r="2" spans="1:27" ht="66" customHeight="1" thickBot="1" x14ac:dyDescent="0.8">
      <c r="A2" s="219" t="s">
        <v>129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1"/>
    </row>
    <row r="3" spans="1:27" ht="26.25" customHeight="1" x14ac:dyDescent="0.7">
      <c r="A3" s="222" t="s">
        <v>0</v>
      </c>
      <c r="B3" s="225" t="s">
        <v>1</v>
      </c>
      <c r="C3" s="225" t="s">
        <v>15</v>
      </c>
      <c r="D3" s="227" t="s">
        <v>2</v>
      </c>
      <c r="E3" s="230" t="s">
        <v>3</v>
      </c>
      <c r="F3" s="230" t="s">
        <v>4</v>
      </c>
      <c r="G3" s="230" t="s">
        <v>5</v>
      </c>
      <c r="H3" s="233" t="s">
        <v>6</v>
      </c>
      <c r="I3" s="238" t="s">
        <v>7</v>
      </c>
      <c r="J3" s="239"/>
      <c r="K3" s="239"/>
      <c r="L3" s="239"/>
      <c r="M3" s="239"/>
      <c r="N3" s="239"/>
      <c r="O3" s="239"/>
      <c r="P3" s="240"/>
      <c r="Q3" s="241" t="s">
        <v>8</v>
      </c>
      <c r="R3" s="242"/>
      <c r="S3" s="242"/>
      <c r="T3" s="243"/>
      <c r="U3" s="243"/>
      <c r="V3" s="244"/>
      <c r="W3" s="245" t="s">
        <v>10</v>
      </c>
      <c r="X3" s="246"/>
      <c r="Y3" s="246"/>
      <c r="Z3" s="246"/>
      <c r="AA3" s="247"/>
    </row>
    <row r="4" spans="1:27" s="3" customFormat="1" ht="24" customHeight="1" x14ac:dyDescent="0.2">
      <c r="A4" s="223"/>
      <c r="B4" s="226"/>
      <c r="C4" s="226"/>
      <c r="D4" s="228"/>
      <c r="E4" s="231"/>
      <c r="F4" s="231"/>
      <c r="G4" s="231"/>
      <c r="H4" s="234"/>
      <c r="I4" s="212" t="s">
        <v>16</v>
      </c>
      <c r="J4" s="214" t="s">
        <v>17</v>
      </c>
      <c r="K4" s="214" t="s">
        <v>11</v>
      </c>
      <c r="L4" s="214" t="s">
        <v>12</v>
      </c>
      <c r="M4" s="214" t="s">
        <v>13</v>
      </c>
      <c r="N4" s="214" t="s">
        <v>43</v>
      </c>
      <c r="O4" s="214" t="s">
        <v>46</v>
      </c>
      <c r="P4" s="210" t="s">
        <v>14</v>
      </c>
      <c r="Q4" s="212" t="s">
        <v>25</v>
      </c>
      <c r="R4" s="216" t="s">
        <v>45</v>
      </c>
      <c r="S4" s="214" t="s">
        <v>44</v>
      </c>
      <c r="T4" s="214" t="s">
        <v>18</v>
      </c>
      <c r="U4" s="214" t="s">
        <v>47</v>
      </c>
      <c r="V4" s="210" t="s">
        <v>19</v>
      </c>
      <c r="W4" s="212" t="s">
        <v>20</v>
      </c>
      <c r="X4" s="208" t="s">
        <v>9</v>
      </c>
      <c r="Y4" s="209"/>
      <c r="Z4" s="236" t="s">
        <v>34</v>
      </c>
      <c r="AA4" s="237"/>
    </row>
    <row r="5" spans="1:27" s="3" customFormat="1" ht="144.75" thickBot="1" x14ac:dyDescent="0.25">
      <c r="A5" s="224"/>
      <c r="B5" s="215"/>
      <c r="C5" s="215"/>
      <c r="D5" s="229"/>
      <c r="E5" s="232"/>
      <c r="F5" s="232"/>
      <c r="G5" s="232"/>
      <c r="H5" s="235"/>
      <c r="I5" s="224"/>
      <c r="J5" s="215"/>
      <c r="K5" s="215"/>
      <c r="L5" s="215"/>
      <c r="M5" s="215"/>
      <c r="N5" s="215"/>
      <c r="O5" s="215"/>
      <c r="P5" s="211"/>
      <c r="Q5" s="213"/>
      <c r="R5" s="217"/>
      <c r="S5" s="215"/>
      <c r="T5" s="215"/>
      <c r="U5" s="215"/>
      <c r="V5" s="211"/>
      <c r="W5" s="213"/>
      <c r="X5" s="39" t="s">
        <v>23</v>
      </c>
      <c r="Y5" s="39" t="s">
        <v>26</v>
      </c>
      <c r="Z5" s="41" t="s">
        <v>38</v>
      </c>
      <c r="AA5" s="40" t="s">
        <v>39</v>
      </c>
    </row>
    <row r="6" spans="1:27" s="3" customFormat="1" x14ac:dyDescent="0.2">
      <c r="A6" s="121"/>
      <c r="B6" s="122"/>
      <c r="C6" s="123"/>
      <c r="D6" s="124"/>
      <c r="E6" s="125"/>
      <c r="F6" s="125"/>
      <c r="G6" s="125"/>
      <c r="H6" s="126"/>
      <c r="I6" s="127"/>
      <c r="J6" s="128"/>
      <c r="K6" s="129"/>
      <c r="L6" s="129"/>
      <c r="M6" s="129"/>
      <c r="N6" s="120"/>
      <c r="O6" s="129"/>
      <c r="P6" s="130"/>
      <c r="Q6" s="131"/>
      <c r="R6" s="132"/>
      <c r="S6" s="133"/>
      <c r="T6" s="134"/>
      <c r="U6" s="133"/>
      <c r="V6" s="135"/>
      <c r="W6" s="136"/>
      <c r="X6" s="134"/>
      <c r="Y6" s="137"/>
      <c r="Z6" s="138"/>
      <c r="AA6" s="139"/>
    </row>
    <row r="7" spans="1:27" s="3" customFormat="1" x14ac:dyDescent="0.2">
      <c r="A7" s="63"/>
      <c r="B7" s="44"/>
      <c r="C7" s="64"/>
      <c r="D7" s="65"/>
      <c r="E7" s="45"/>
      <c r="F7" s="45"/>
      <c r="G7" s="45"/>
      <c r="H7" s="70"/>
      <c r="I7" s="71"/>
      <c r="J7" s="72"/>
      <c r="K7" s="67"/>
      <c r="L7" s="67"/>
      <c r="M7" s="67"/>
      <c r="N7" s="72"/>
      <c r="O7" s="67"/>
      <c r="P7" s="73"/>
      <c r="Q7" s="79"/>
      <c r="R7" s="93"/>
      <c r="S7" s="79"/>
      <c r="T7" s="74"/>
      <c r="U7" s="66"/>
      <c r="V7" s="75"/>
      <c r="W7" s="76"/>
      <c r="X7" s="77"/>
      <c r="Y7" s="68"/>
      <c r="Z7" s="78"/>
      <c r="AA7" s="69"/>
    </row>
    <row r="8" spans="1:27" s="3" customFormat="1" x14ac:dyDescent="0.2">
      <c r="A8" s="63"/>
      <c r="B8" s="44"/>
      <c r="C8" s="64"/>
      <c r="D8" s="65"/>
      <c r="E8" s="45"/>
      <c r="F8" s="45"/>
      <c r="G8" s="45"/>
      <c r="H8" s="70"/>
      <c r="I8" s="71"/>
      <c r="J8" s="72"/>
      <c r="K8" s="67"/>
      <c r="L8" s="67"/>
      <c r="M8" s="67"/>
      <c r="N8" s="72"/>
      <c r="O8" s="67"/>
      <c r="P8" s="73"/>
      <c r="Q8" s="79"/>
      <c r="R8" s="93"/>
      <c r="S8" s="79"/>
      <c r="T8" s="74"/>
      <c r="U8" s="66"/>
      <c r="V8" s="75"/>
      <c r="W8" s="76"/>
      <c r="X8" s="77"/>
      <c r="Y8" s="68"/>
      <c r="Z8" s="78"/>
      <c r="AA8" s="69"/>
    </row>
    <row r="9" spans="1:27" s="3" customFormat="1" x14ac:dyDescent="0.2">
      <c r="A9" s="63"/>
      <c r="B9" s="44"/>
      <c r="C9" s="64"/>
      <c r="D9" s="65"/>
      <c r="E9" s="45"/>
      <c r="F9" s="45"/>
      <c r="G9" s="45"/>
      <c r="H9" s="70"/>
      <c r="I9" s="71"/>
      <c r="J9" s="72"/>
      <c r="K9" s="67"/>
      <c r="L9" s="67"/>
      <c r="M9" s="67"/>
      <c r="N9" s="72"/>
      <c r="O9" s="67"/>
      <c r="P9" s="73"/>
      <c r="Q9" s="79"/>
      <c r="R9" s="93"/>
      <c r="S9" s="79"/>
      <c r="T9" s="74"/>
      <c r="U9" s="66"/>
      <c r="V9" s="75"/>
      <c r="W9" s="76"/>
      <c r="X9" s="77"/>
      <c r="Y9" s="68"/>
      <c r="Z9" s="78"/>
      <c r="AA9" s="69"/>
    </row>
    <row r="10" spans="1:27" s="3" customFormat="1" x14ac:dyDescent="0.2">
      <c r="A10" s="63"/>
      <c r="B10" s="44"/>
      <c r="C10" s="64"/>
      <c r="D10" s="65"/>
      <c r="E10" s="45"/>
      <c r="F10" s="45"/>
      <c r="G10" s="45"/>
      <c r="H10" s="70"/>
      <c r="I10" s="71"/>
      <c r="J10" s="72"/>
      <c r="K10" s="67"/>
      <c r="L10" s="67"/>
      <c r="M10" s="67"/>
      <c r="N10" s="72"/>
      <c r="O10" s="67"/>
      <c r="P10" s="73"/>
      <c r="Q10" s="79"/>
      <c r="R10" s="93"/>
      <c r="S10" s="79"/>
      <c r="T10" s="74"/>
      <c r="U10" s="66"/>
      <c r="V10" s="75"/>
      <c r="W10" s="76"/>
      <c r="X10" s="77"/>
      <c r="Y10" s="68"/>
      <c r="Z10" s="78"/>
      <c r="AA10" s="69"/>
    </row>
    <row r="11" spans="1:27" s="3" customFormat="1" x14ac:dyDescent="0.2">
      <c r="A11" s="63"/>
      <c r="B11" s="44"/>
      <c r="C11" s="64"/>
      <c r="D11" s="65"/>
      <c r="E11" s="45"/>
      <c r="F11" s="45"/>
      <c r="G11" s="45"/>
      <c r="H11" s="70"/>
      <c r="I11" s="71"/>
      <c r="J11" s="72"/>
      <c r="K11" s="67"/>
      <c r="L11" s="67"/>
      <c r="M11" s="67"/>
      <c r="N11" s="72"/>
      <c r="O11" s="67"/>
      <c r="P11" s="73"/>
      <c r="Q11" s="79"/>
      <c r="R11" s="93"/>
      <c r="S11" s="79"/>
      <c r="T11" s="74"/>
      <c r="U11" s="66"/>
      <c r="V11" s="75"/>
      <c r="W11" s="76"/>
      <c r="X11" s="77"/>
      <c r="Y11" s="68"/>
      <c r="Z11" s="78"/>
      <c r="AA11" s="69"/>
    </row>
    <row r="12" spans="1:27" s="3" customFormat="1" ht="24.75" thickBot="1" x14ac:dyDescent="0.25">
      <c r="A12" s="95"/>
      <c r="B12" s="96"/>
      <c r="C12" s="97"/>
      <c r="D12" s="98"/>
      <c r="E12" s="99"/>
      <c r="F12" s="99"/>
      <c r="G12" s="99"/>
      <c r="H12" s="100"/>
      <c r="I12" s="101"/>
      <c r="J12" s="102"/>
      <c r="K12" s="103"/>
      <c r="L12" s="103"/>
      <c r="M12" s="103"/>
      <c r="N12" s="102"/>
      <c r="O12" s="103"/>
      <c r="P12" s="104"/>
      <c r="Q12" s="105"/>
      <c r="R12" s="106"/>
      <c r="S12" s="105"/>
      <c r="T12" s="107"/>
      <c r="U12" s="108"/>
      <c r="V12" s="109"/>
      <c r="W12" s="110"/>
      <c r="X12" s="111"/>
      <c r="Y12" s="112"/>
      <c r="Z12" s="113"/>
      <c r="AA12" s="114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E13"/>
  <sheetViews>
    <sheetView zoomScale="89" zoomScaleNormal="89" workbookViewId="0">
      <selection activeCell="A3" sqref="A3:A5"/>
    </sheetView>
  </sheetViews>
  <sheetFormatPr defaultColWidth="9.125" defaultRowHeight="24" x14ac:dyDescent="0.55000000000000004"/>
  <cols>
    <col min="1" max="1" width="7.25" style="2" customWidth="1"/>
    <col min="2" max="2" width="44.375" style="4" customWidth="1"/>
    <col min="3" max="3" width="12.75" style="80" customWidth="1"/>
    <col min="4" max="4" width="4.75" style="6" customWidth="1"/>
    <col min="5" max="7" width="4.75" style="5" customWidth="1"/>
    <col min="8" max="8" width="5.25" style="5" customWidth="1"/>
    <col min="9" max="9" width="10.625" style="1" bestFit="1" customWidth="1"/>
    <col min="10" max="10" width="12.875" style="1" customWidth="1"/>
    <col min="11" max="11" width="10.125" style="1" bestFit="1" customWidth="1"/>
    <col min="12" max="12" width="10.625" style="1" customWidth="1"/>
    <col min="13" max="13" width="10.75" style="43" customWidth="1"/>
    <col min="14" max="14" width="18.625" style="1" customWidth="1"/>
    <col min="15" max="15" width="10.625" style="1" customWidth="1"/>
    <col min="16" max="16" width="10.875" style="1" customWidth="1"/>
    <col min="17" max="17" width="26.625" style="1" customWidth="1"/>
    <col min="18" max="18" width="18.375" style="1" customWidth="1"/>
    <col min="19" max="19" width="19" style="1" customWidth="1"/>
    <col min="20" max="20" width="10.375" style="1" customWidth="1"/>
    <col min="21" max="21" width="15.125" style="1" customWidth="1"/>
    <col min="22" max="22" width="12.125" style="1" customWidth="1"/>
    <col min="23" max="23" width="25.5" style="4" customWidth="1"/>
    <col min="24" max="24" width="10.625" style="1" customWidth="1"/>
    <col min="25" max="25" width="8.625" style="1" customWidth="1"/>
    <col min="26" max="26" width="14.625" style="1" customWidth="1"/>
    <col min="27" max="27" width="15.25" style="1" customWidth="1"/>
    <col min="28" max="16384" width="9.125" style="1"/>
  </cols>
  <sheetData>
    <row r="1" spans="1:135" ht="33" customHeight="1" thickBot="1" x14ac:dyDescent="0.6">
      <c r="A1" s="218" t="s">
        <v>126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</row>
    <row r="2" spans="1:135" ht="66" customHeight="1" thickBot="1" x14ac:dyDescent="0.8">
      <c r="A2" s="219" t="s">
        <v>131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1"/>
    </row>
    <row r="3" spans="1:135" ht="26.25" customHeight="1" x14ac:dyDescent="0.7">
      <c r="A3" s="222" t="s">
        <v>0</v>
      </c>
      <c r="B3" s="225" t="s">
        <v>1</v>
      </c>
      <c r="C3" s="225" t="s">
        <v>15</v>
      </c>
      <c r="D3" s="227" t="s">
        <v>2</v>
      </c>
      <c r="E3" s="230" t="s">
        <v>3</v>
      </c>
      <c r="F3" s="230" t="s">
        <v>4</v>
      </c>
      <c r="G3" s="230" t="s">
        <v>5</v>
      </c>
      <c r="H3" s="233" t="s">
        <v>6</v>
      </c>
      <c r="I3" s="239" t="s">
        <v>7</v>
      </c>
      <c r="J3" s="239"/>
      <c r="K3" s="239"/>
      <c r="L3" s="239"/>
      <c r="M3" s="239"/>
      <c r="N3" s="239"/>
      <c r="O3" s="239"/>
      <c r="P3" s="240"/>
      <c r="Q3" s="239" t="s">
        <v>8</v>
      </c>
      <c r="R3" s="239"/>
      <c r="S3" s="239"/>
      <c r="T3" s="239"/>
      <c r="U3" s="239"/>
      <c r="V3" s="240"/>
      <c r="W3" s="245" t="s">
        <v>10</v>
      </c>
      <c r="X3" s="246"/>
      <c r="Y3" s="246"/>
      <c r="Z3" s="246"/>
      <c r="AA3" s="247"/>
    </row>
    <row r="4" spans="1:135" s="3" customFormat="1" ht="24" customHeight="1" x14ac:dyDescent="0.2">
      <c r="A4" s="223"/>
      <c r="B4" s="226"/>
      <c r="C4" s="226"/>
      <c r="D4" s="228"/>
      <c r="E4" s="231"/>
      <c r="F4" s="231"/>
      <c r="G4" s="231"/>
      <c r="H4" s="234"/>
      <c r="I4" s="248" t="s">
        <v>16</v>
      </c>
      <c r="J4" s="214" t="s">
        <v>17</v>
      </c>
      <c r="K4" s="214" t="s">
        <v>11</v>
      </c>
      <c r="L4" s="214" t="s">
        <v>12</v>
      </c>
      <c r="M4" s="214" t="s">
        <v>13</v>
      </c>
      <c r="N4" s="214" t="s">
        <v>41</v>
      </c>
      <c r="O4" s="214" t="s">
        <v>46</v>
      </c>
      <c r="P4" s="210" t="s">
        <v>14</v>
      </c>
      <c r="Q4" s="248" t="s">
        <v>25</v>
      </c>
      <c r="R4" s="216" t="s">
        <v>45</v>
      </c>
      <c r="S4" s="214" t="s">
        <v>44</v>
      </c>
      <c r="T4" s="214" t="s">
        <v>21</v>
      </c>
      <c r="U4" s="214" t="s">
        <v>22</v>
      </c>
      <c r="V4" s="210" t="s">
        <v>19</v>
      </c>
      <c r="W4" s="248" t="s">
        <v>20</v>
      </c>
      <c r="X4" s="208" t="s">
        <v>9</v>
      </c>
      <c r="Y4" s="209"/>
      <c r="Z4" s="236" t="s">
        <v>34</v>
      </c>
      <c r="AA4" s="237"/>
    </row>
    <row r="5" spans="1:135" s="3" customFormat="1" ht="187.5" customHeight="1" thickBot="1" x14ac:dyDescent="0.25">
      <c r="A5" s="224"/>
      <c r="B5" s="215"/>
      <c r="C5" s="215"/>
      <c r="D5" s="229"/>
      <c r="E5" s="232"/>
      <c r="F5" s="232"/>
      <c r="G5" s="232"/>
      <c r="H5" s="235"/>
      <c r="I5" s="252"/>
      <c r="J5" s="215"/>
      <c r="K5" s="215"/>
      <c r="L5" s="215"/>
      <c r="M5" s="215"/>
      <c r="N5" s="215"/>
      <c r="O5" s="215"/>
      <c r="P5" s="211"/>
      <c r="Q5" s="249"/>
      <c r="R5" s="217"/>
      <c r="S5" s="215"/>
      <c r="T5" s="215"/>
      <c r="U5" s="215"/>
      <c r="V5" s="211"/>
      <c r="W5" s="249"/>
      <c r="X5" s="39" t="s">
        <v>23</v>
      </c>
      <c r="Y5" s="39" t="s">
        <v>26</v>
      </c>
      <c r="Z5" s="41" t="s">
        <v>38</v>
      </c>
      <c r="AA5" s="119" t="s">
        <v>39</v>
      </c>
    </row>
    <row r="6" spans="1:135" s="62" customFormat="1" ht="64.5" x14ac:dyDescent="0.55000000000000004">
      <c r="A6" s="118">
        <v>1</v>
      </c>
      <c r="B6" s="174" t="s">
        <v>49</v>
      </c>
      <c r="C6" s="175">
        <f>214200/1000000</f>
        <v>0.2142</v>
      </c>
      <c r="D6" s="156"/>
      <c r="E6" s="157"/>
      <c r="F6" s="157"/>
      <c r="G6" s="157"/>
      <c r="H6" s="157"/>
      <c r="I6" s="117"/>
      <c r="J6" s="178">
        <f>214200/1000000</f>
        <v>0.2142</v>
      </c>
      <c r="K6" s="118"/>
      <c r="L6" s="181"/>
      <c r="M6" s="190" t="s">
        <v>81</v>
      </c>
      <c r="N6" s="192" t="s">
        <v>93</v>
      </c>
      <c r="O6" s="190" t="s">
        <v>94</v>
      </c>
      <c r="P6" s="190" t="s">
        <v>95</v>
      </c>
      <c r="Q6" s="187" t="s">
        <v>69</v>
      </c>
      <c r="R6" s="181" t="s">
        <v>119</v>
      </c>
      <c r="S6" s="118">
        <v>66129288478</v>
      </c>
      <c r="T6" s="178">
        <f>214200/1000000</f>
        <v>0.2142</v>
      </c>
      <c r="U6" s="181" t="s">
        <v>96</v>
      </c>
      <c r="V6" s="181" t="s">
        <v>97</v>
      </c>
      <c r="W6" s="174" t="s">
        <v>88</v>
      </c>
      <c r="X6" s="118"/>
      <c r="Y6" s="118"/>
      <c r="Z6" s="118">
        <f>214200/1000000</f>
        <v>0.2142</v>
      </c>
      <c r="AA6" s="193" t="s">
        <v>117</v>
      </c>
      <c r="AB6" s="84"/>
      <c r="AC6" s="1"/>
      <c r="AD6" s="1"/>
      <c r="AE6" s="1"/>
      <c r="AF6" s="1"/>
      <c r="AG6" s="1"/>
      <c r="AH6" s="1"/>
      <c r="AI6" s="1"/>
      <c r="AJ6" s="1"/>
      <c r="AK6" s="1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</row>
    <row r="7" spans="1:135" s="62" customFormat="1" ht="96" x14ac:dyDescent="0.55000000000000004">
      <c r="A7" s="42">
        <v>2</v>
      </c>
      <c r="B7" s="168" t="s">
        <v>50</v>
      </c>
      <c r="C7" s="176">
        <f>5120000/1000000</f>
        <v>5.12</v>
      </c>
      <c r="D7" s="159"/>
      <c r="E7" s="160"/>
      <c r="F7" s="160"/>
      <c r="G7" s="160"/>
      <c r="H7" s="160"/>
      <c r="I7" s="182" t="s">
        <v>78</v>
      </c>
      <c r="J7" s="180">
        <f>5120000/1000000</f>
        <v>5.12</v>
      </c>
      <c r="K7" s="182" t="s">
        <v>60</v>
      </c>
      <c r="L7" s="182" t="s">
        <v>57</v>
      </c>
      <c r="M7" s="182" t="s">
        <v>80</v>
      </c>
      <c r="N7" s="91" t="s">
        <v>92</v>
      </c>
      <c r="O7" s="194" t="s">
        <v>108</v>
      </c>
      <c r="P7" s="182" t="s">
        <v>109</v>
      </c>
      <c r="Q7" s="167" t="s">
        <v>62</v>
      </c>
      <c r="R7" s="188" t="s">
        <v>120</v>
      </c>
      <c r="S7" s="90">
        <v>67039365836</v>
      </c>
      <c r="T7" s="180">
        <f>5110000/1000000</f>
        <v>5.1100000000000003</v>
      </c>
      <c r="U7" s="66"/>
      <c r="V7" s="75"/>
      <c r="W7" s="170" t="s">
        <v>89</v>
      </c>
      <c r="X7" s="89"/>
      <c r="Y7" s="42"/>
      <c r="Z7" s="89"/>
      <c r="AA7" s="83"/>
      <c r="AB7" s="84"/>
      <c r="AC7" s="1"/>
      <c r="AD7" s="1"/>
      <c r="AE7" s="1"/>
      <c r="AF7" s="1"/>
      <c r="AG7" s="1"/>
      <c r="AH7" s="1"/>
      <c r="AI7" s="1"/>
      <c r="AJ7" s="1"/>
      <c r="AK7" s="1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</row>
    <row r="8" spans="1:135" s="62" customFormat="1" ht="212.25" x14ac:dyDescent="0.55000000000000004">
      <c r="A8" s="42">
        <v>3</v>
      </c>
      <c r="B8" s="168" t="s">
        <v>51</v>
      </c>
      <c r="C8" s="176">
        <f>7329500/1000000</f>
        <v>7.3295000000000003</v>
      </c>
      <c r="D8" s="159"/>
      <c r="E8" s="160"/>
      <c r="F8" s="160"/>
      <c r="G8" s="160"/>
      <c r="H8" s="160"/>
      <c r="I8" s="182" t="s">
        <v>59</v>
      </c>
      <c r="J8" s="179">
        <f>7329500/1000000</f>
        <v>7.3295000000000003</v>
      </c>
      <c r="K8" s="182" t="s">
        <v>61</v>
      </c>
      <c r="L8" s="182" t="s">
        <v>58</v>
      </c>
      <c r="M8" s="182" t="s">
        <v>79</v>
      </c>
      <c r="N8" s="91" t="s">
        <v>102</v>
      </c>
      <c r="O8" s="194" t="s">
        <v>103</v>
      </c>
      <c r="P8" s="182" t="s">
        <v>104</v>
      </c>
      <c r="Q8" s="167" t="s">
        <v>73</v>
      </c>
      <c r="R8" s="189" t="s">
        <v>121</v>
      </c>
      <c r="S8" s="90">
        <v>67049231242</v>
      </c>
      <c r="T8" s="180">
        <f>4825700/1000000</f>
        <v>4.8257000000000003</v>
      </c>
      <c r="U8" s="66"/>
      <c r="V8" s="75"/>
      <c r="W8" s="168" t="s">
        <v>90</v>
      </c>
      <c r="X8" s="89"/>
      <c r="Y8" s="42"/>
      <c r="Z8" s="89"/>
      <c r="AA8" s="83"/>
      <c r="AB8" s="84"/>
      <c r="AC8" s="1"/>
      <c r="AD8" s="1"/>
      <c r="AE8" s="1"/>
      <c r="AF8" s="1"/>
      <c r="AG8" s="1"/>
      <c r="AH8" s="1"/>
      <c r="AI8" s="1"/>
      <c r="AJ8" s="1"/>
      <c r="AK8" s="1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</row>
    <row r="9" spans="1:135" s="62" customFormat="1" ht="96" x14ac:dyDescent="0.55000000000000004">
      <c r="A9" s="42">
        <v>4</v>
      </c>
      <c r="B9" s="168" t="s">
        <v>56</v>
      </c>
      <c r="C9" s="177">
        <f>3142700/1000000</f>
        <v>3.1427</v>
      </c>
      <c r="D9" s="159"/>
      <c r="E9" s="160"/>
      <c r="F9" s="160"/>
      <c r="G9" s="160"/>
      <c r="H9" s="160"/>
      <c r="I9" s="183" t="s">
        <v>77</v>
      </c>
      <c r="J9" s="179">
        <f>3142700/1000000</f>
        <v>3.1427</v>
      </c>
      <c r="K9" s="183" t="s">
        <v>85</v>
      </c>
      <c r="L9" s="183" t="s">
        <v>82</v>
      </c>
      <c r="M9" s="183" t="s">
        <v>86</v>
      </c>
      <c r="N9" s="90" t="s">
        <v>107</v>
      </c>
      <c r="O9" s="183" t="s">
        <v>105</v>
      </c>
      <c r="P9" s="183" t="s">
        <v>106</v>
      </c>
      <c r="Q9" s="185" t="s">
        <v>63</v>
      </c>
      <c r="R9" s="183" t="s">
        <v>122</v>
      </c>
      <c r="S9" s="42">
        <v>67059089909</v>
      </c>
      <c r="T9" s="179">
        <f>2922705/1000000</f>
        <v>2.9227050000000001</v>
      </c>
      <c r="U9" s="183" t="s">
        <v>124</v>
      </c>
      <c r="V9" s="183" t="s">
        <v>123</v>
      </c>
      <c r="W9" s="168" t="s">
        <v>91</v>
      </c>
      <c r="X9" s="66"/>
      <c r="Y9" s="42"/>
      <c r="Z9" s="42">
        <f>2922705/1000000</f>
        <v>2.9227050000000001</v>
      </c>
      <c r="AA9" s="195" t="s">
        <v>125</v>
      </c>
      <c r="AB9" s="84"/>
      <c r="AC9" s="1"/>
      <c r="AD9" s="1"/>
      <c r="AE9" s="1"/>
      <c r="AF9" s="1"/>
      <c r="AG9" s="1"/>
      <c r="AH9" s="1"/>
      <c r="AI9" s="1"/>
      <c r="AJ9" s="1"/>
      <c r="AK9" s="1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</row>
    <row r="10" spans="1:135" s="62" customFormat="1" ht="48" x14ac:dyDescent="0.55000000000000004">
      <c r="A10" s="42">
        <v>5</v>
      </c>
      <c r="B10" s="168" t="s">
        <v>53</v>
      </c>
      <c r="C10" s="176">
        <f>321000/1000000</f>
        <v>0.32100000000000001</v>
      </c>
      <c r="D10" s="159"/>
      <c r="E10" s="160"/>
      <c r="F10" s="160"/>
      <c r="G10" s="160"/>
      <c r="H10" s="160"/>
      <c r="I10" s="42"/>
      <c r="J10" s="180">
        <f>321000/1000000</f>
        <v>0.32100000000000001</v>
      </c>
      <c r="K10" s="42"/>
      <c r="L10" s="183"/>
      <c r="M10" s="183" t="s">
        <v>76</v>
      </c>
      <c r="N10" s="90" t="s">
        <v>98</v>
      </c>
      <c r="O10" s="183" t="s">
        <v>99</v>
      </c>
      <c r="P10" s="183" t="s">
        <v>100</v>
      </c>
      <c r="Q10" s="185" t="s">
        <v>63</v>
      </c>
      <c r="R10" s="183" t="s">
        <v>122</v>
      </c>
      <c r="S10" s="42">
        <v>67049098081</v>
      </c>
      <c r="T10" s="179">
        <f>204370/1000000</f>
        <v>0.20437</v>
      </c>
      <c r="U10" s="183" t="s">
        <v>101</v>
      </c>
      <c r="V10" s="183" t="s">
        <v>100</v>
      </c>
      <c r="W10" s="168" t="s">
        <v>87</v>
      </c>
      <c r="X10" s="42"/>
      <c r="Y10" s="42"/>
      <c r="Z10" s="42">
        <f>204370/1000000</f>
        <v>0.20437</v>
      </c>
      <c r="AA10" s="195" t="s">
        <v>118</v>
      </c>
      <c r="AB10" s="84"/>
      <c r="AC10" s="1"/>
      <c r="AD10" s="1"/>
      <c r="AE10" s="1"/>
      <c r="AF10" s="1"/>
      <c r="AG10" s="1"/>
      <c r="AH10" s="1"/>
      <c r="AI10" s="1"/>
      <c r="AJ10" s="1"/>
      <c r="AK10" s="1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</row>
    <row r="11" spans="1:135" s="62" customFormat="1" x14ac:dyDescent="0.55000000000000004">
      <c r="A11" s="42"/>
      <c r="B11" s="170"/>
      <c r="C11" s="158"/>
      <c r="D11" s="159"/>
      <c r="E11" s="160"/>
      <c r="F11" s="160"/>
      <c r="G11" s="160"/>
      <c r="H11" s="160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90"/>
      <c r="X11" s="42"/>
      <c r="Y11" s="42"/>
      <c r="Z11" s="42"/>
      <c r="AA11" s="161"/>
      <c r="AB11" s="84"/>
      <c r="AC11" s="1"/>
      <c r="AD11" s="1"/>
      <c r="AE11" s="1"/>
      <c r="AF11" s="1"/>
      <c r="AG11" s="1"/>
      <c r="AH11" s="1"/>
      <c r="AI11" s="1"/>
      <c r="AJ11" s="1"/>
      <c r="AK11" s="1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</row>
    <row r="12" spans="1:135" s="62" customFormat="1" ht="24.75" thickBot="1" x14ac:dyDescent="0.6">
      <c r="A12" s="115"/>
      <c r="B12" s="173"/>
      <c r="C12" s="162"/>
      <c r="D12" s="163"/>
      <c r="E12" s="164"/>
      <c r="F12" s="164"/>
      <c r="G12" s="164"/>
      <c r="H12" s="164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53"/>
      <c r="X12" s="115"/>
      <c r="Y12" s="115"/>
      <c r="Z12" s="115"/>
      <c r="AA12" s="165"/>
      <c r="AB12" s="84"/>
      <c r="AC12" s="1"/>
      <c r="AD12" s="1"/>
      <c r="AE12" s="1"/>
      <c r="AF12" s="1"/>
      <c r="AG12" s="1"/>
      <c r="AH12" s="1"/>
      <c r="AI12" s="1"/>
      <c r="AJ12" s="1"/>
      <c r="AK12" s="1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</row>
    <row r="13" spans="1:135" x14ac:dyDescent="0.55000000000000004"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S4:S5"/>
    <mergeCell ref="X4:Y4"/>
    <mergeCell ref="P4:P5"/>
    <mergeCell ref="Q4:Q5"/>
    <mergeCell ref="T4:T5"/>
    <mergeCell ref="U4:U5"/>
    <mergeCell ref="V4:V5"/>
    <mergeCell ref="W4:W5"/>
    <mergeCell ref="R4:R5"/>
  </mergeCells>
  <pageMargins left="0.19685039370078741" right="0.19685039370078741" top="0.98425196850393704" bottom="0.74803149606299213" header="0.31496062992125984" footer="0.31496062992125984"/>
  <pageSetup paperSize="9" scale="3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Normal="100" workbookViewId="0">
      <selection activeCell="A3" sqref="A3:A5"/>
    </sheetView>
  </sheetViews>
  <sheetFormatPr defaultColWidth="9.125" defaultRowHeight="24" x14ac:dyDescent="0.55000000000000004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27" ht="33" customHeight="1" thickBot="1" x14ac:dyDescent="0.6">
      <c r="A1" s="218" t="s">
        <v>126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</row>
    <row r="2" spans="1:27" ht="93.75" customHeight="1" thickBot="1" x14ac:dyDescent="0.6">
      <c r="A2" s="255" t="s">
        <v>130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7"/>
    </row>
    <row r="3" spans="1:27" ht="26.25" customHeight="1" x14ac:dyDescent="0.7">
      <c r="A3" s="222" t="s">
        <v>0</v>
      </c>
      <c r="B3" s="225" t="s">
        <v>1</v>
      </c>
      <c r="C3" s="225" t="s">
        <v>15</v>
      </c>
      <c r="D3" s="227" t="s">
        <v>2</v>
      </c>
      <c r="E3" s="230" t="s">
        <v>3</v>
      </c>
      <c r="F3" s="230" t="s">
        <v>4</v>
      </c>
      <c r="G3" s="230" t="s">
        <v>5</v>
      </c>
      <c r="H3" s="233" t="s">
        <v>6</v>
      </c>
      <c r="I3" s="238" t="s">
        <v>7</v>
      </c>
      <c r="J3" s="239"/>
      <c r="K3" s="239"/>
      <c r="L3" s="239"/>
      <c r="M3" s="239"/>
      <c r="N3" s="239"/>
      <c r="O3" s="239"/>
      <c r="P3" s="240"/>
      <c r="Q3" s="242" t="s">
        <v>8</v>
      </c>
      <c r="R3" s="242"/>
      <c r="S3" s="242"/>
      <c r="T3" s="243"/>
      <c r="U3" s="243"/>
      <c r="V3" s="258"/>
      <c r="W3" s="245" t="s">
        <v>10</v>
      </c>
      <c r="X3" s="246"/>
      <c r="Y3" s="246"/>
      <c r="Z3" s="246"/>
      <c r="AA3" s="247"/>
    </row>
    <row r="4" spans="1:27" s="3" customFormat="1" ht="24" customHeight="1" x14ac:dyDescent="0.2">
      <c r="A4" s="223"/>
      <c r="B4" s="226"/>
      <c r="C4" s="226"/>
      <c r="D4" s="228"/>
      <c r="E4" s="231"/>
      <c r="F4" s="231"/>
      <c r="G4" s="231"/>
      <c r="H4" s="234"/>
      <c r="I4" s="212" t="s">
        <v>16</v>
      </c>
      <c r="J4" s="214" t="s">
        <v>17</v>
      </c>
      <c r="K4" s="214" t="s">
        <v>11</v>
      </c>
      <c r="L4" s="214" t="s">
        <v>12</v>
      </c>
      <c r="M4" s="214" t="s">
        <v>13</v>
      </c>
      <c r="N4" s="214" t="s">
        <v>41</v>
      </c>
      <c r="O4" s="214" t="s">
        <v>46</v>
      </c>
      <c r="P4" s="210" t="s">
        <v>14</v>
      </c>
      <c r="Q4" s="248" t="s">
        <v>24</v>
      </c>
      <c r="R4" s="216" t="s">
        <v>45</v>
      </c>
      <c r="S4" s="214" t="s">
        <v>44</v>
      </c>
      <c r="T4" s="214" t="s">
        <v>18</v>
      </c>
      <c r="U4" s="214" t="s">
        <v>47</v>
      </c>
      <c r="V4" s="253" t="s">
        <v>19</v>
      </c>
      <c r="W4" s="212" t="s">
        <v>20</v>
      </c>
      <c r="X4" s="208" t="s">
        <v>9</v>
      </c>
      <c r="Y4" s="209"/>
      <c r="Z4" s="236" t="s">
        <v>34</v>
      </c>
      <c r="AA4" s="237"/>
    </row>
    <row r="5" spans="1:27" s="3" customFormat="1" ht="192.75" thickBot="1" x14ac:dyDescent="0.25">
      <c r="A5" s="224"/>
      <c r="B5" s="215"/>
      <c r="C5" s="215"/>
      <c r="D5" s="229"/>
      <c r="E5" s="232"/>
      <c r="F5" s="232"/>
      <c r="G5" s="232"/>
      <c r="H5" s="235"/>
      <c r="I5" s="224"/>
      <c r="J5" s="215"/>
      <c r="K5" s="215"/>
      <c r="L5" s="215"/>
      <c r="M5" s="215"/>
      <c r="N5" s="215"/>
      <c r="O5" s="215"/>
      <c r="P5" s="211"/>
      <c r="Q5" s="249"/>
      <c r="R5" s="217"/>
      <c r="S5" s="215"/>
      <c r="T5" s="215"/>
      <c r="U5" s="215"/>
      <c r="V5" s="254"/>
      <c r="W5" s="213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 x14ac:dyDescent="0.2">
      <c r="A6" s="85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 x14ac:dyDescent="0.2">
      <c r="A7" s="86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 x14ac:dyDescent="0.2">
      <c r="A8" s="86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 x14ac:dyDescent="0.2">
      <c r="A9" s="86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 x14ac:dyDescent="0.25">
      <c r="A10" s="87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92"/>
      <c r="R10" s="92"/>
      <c r="S10" s="92"/>
      <c r="T10" s="34"/>
      <c r="U10" s="34"/>
      <c r="V10" s="29"/>
      <c r="W10" s="116"/>
      <c r="X10" s="34"/>
      <c r="Y10" s="29"/>
      <c r="Z10" s="29"/>
      <c r="AA10" s="35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สขร.1'!Print_Area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JESSADAPORN CHOUYROD</cp:lastModifiedBy>
  <cp:lastPrinted>2024-04-02T01:03:14Z</cp:lastPrinted>
  <dcterms:created xsi:type="dcterms:W3CDTF">2018-10-03T07:36:52Z</dcterms:created>
  <dcterms:modified xsi:type="dcterms:W3CDTF">2024-11-11T07:14:42Z</dcterms:modified>
</cp:coreProperties>
</file>